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J:\PSK\SGB XII\RUNDSCHREIBEN\RUND XII AKTUELL\K SGB XII Rund 2018-1\"/>
    </mc:Choice>
  </mc:AlternateContent>
  <bookViews>
    <workbookView xWindow="0" yWindow="0" windowWidth="17256" windowHeight="6852"/>
  </bookViews>
  <sheets>
    <sheet name="Übersicht" sheetId="6" r:id="rId1"/>
    <sheet name="Keller" sheetId="1" r:id="rId2"/>
    <sheet name="EG" sheetId="2" r:id="rId3"/>
    <sheet name="1. OG" sheetId="3" r:id="rId4"/>
    <sheet name="2. OG" sheetId="4" r:id="rId5"/>
    <sheet name="3. OG " sheetId="13" r:id="rId6"/>
    <sheet name="DG" sheetId="5" r:id="rId7"/>
    <sheet name="Raumbezeichnung" sheetId="11" state="hidden" r:id="rId8"/>
    <sheet name="Einrichtungsinfos" sheetId="12" r:id="rId9"/>
    <sheet name="Anschriften" sheetId="16" r:id="rId10"/>
    <sheet name="Raum ABC" sheetId="14" state="hidden" r:id="rId11"/>
  </sheets>
  <externalReferences>
    <externalReference r:id="rId12"/>
  </externalReferences>
  <definedNames>
    <definedName name="_xlnm._FilterDatabase" localSheetId="3" hidden="1">'1. OG'!$A$3:$AD$59</definedName>
    <definedName name="_xlnm._FilterDatabase" localSheetId="4" hidden="1">'2. OG'!$A$3:$AA$57</definedName>
    <definedName name="_xlnm._FilterDatabase" localSheetId="5" hidden="1">'3. OG '!$A$3:$AA$57</definedName>
    <definedName name="_xlnm._FilterDatabase" localSheetId="6" hidden="1">DG!$A$3:$AA$58</definedName>
    <definedName name="_xlnm._FilterDatabase" localSheetId="2" hidden="1">EG!$A$3:$AA$57</definedName>
    <definedName name="_xlnm._FilterDatabase" localSheetId="1" hidden="1">Keller!$A$3:$AI$3</definedName>
    <definedName name="_xlnm.Print_Area" localSheetId="3">'1. OG'!$A$1:$N$64</definedName>
    <definedName name="_xlnm.Print_Area" localSheetId="4">'2. OG'!$A$1:$N$64</definedName>
    <definedName name="_xlnm.Print_Area" localSheetId="5">'3. OG '!$A$1:$N$64</definedName>
    <definedName name="_xlnm.Print_Area" localSheetId="9">Anschriften!$A$1:$E$14</definedName>
    <definedName name="_xlnm.Print_Area" localSheetId="6">DG!$A$1:$N$64</definedName>
    <definedName name="_xlnm.Print_Area" localSheetId="2">EG!$A$1:$N$64</definedName>
    <definedName name="_xlnm.Print_Area" localSheetId="8">Einrichtungsinfos!$A$1:$G$51</definedName>
    <definedName name="_xlnm.Print_Area" localSheetId="1">Keller!$A$1:$N$64</definedName>
    <definedName name="_xlnm.Print_Area" localSheetId="0">Übersicht!$A$1:$I$62</definedName>
    <definedName name="Pers1">'[1]Anlage  3'!$I$10</definedName>
    <definedName name="Pers2">'[1]Anlage  3'!$I$12</definedName>
    <definedName name="Pers3">'[1]Anlage  3'!$I$14</definedName>
    <definedName name="Pers4">'[1]Anlage  3'!$I$16</definedName>
    <definedName name="Pers5">'[1]Anlage  3'!$I$18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5" l="1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52" i="13" l="1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AG24" i="1" l="1"/>
  <c r="L63" i="5"/>
  <c r="L63" i="13"/>
  <c r="L63" i="4"/>
  <c r="L63" i="3"/>
  <c r="L63" i="2"/>
  <c r="L63" i="1"/>
  <c r="N54" i="13"/>
  <c r="AE52" i="13"/>
  <c r="AE51" i="13"/>
  <c r="AE50" i="13"/>
  <c r="AE49" i="13"/>
  <c r="AE46" i="13"/>
  <c r="AE45" i="13"/>
  <c r="AE44" i="13"/>
  <c r="AE43" i="13"/>
  <c r="AE40" i="13"/>
  <c r="AE39" i="13"/>
  <c r="AE38" i="13"/>
  <c r="AE37" i="13"/>
  <c r="AE34" i="13"/>
  <c r="AE33" i="13"/>
  <c r="AE32" i="13"/>
  <c r="AE31" i="13"/>
  <c r="AE28" i="13"/>
  <c r="AE26" i="13"/>
  <c r="AE25" i="13"/>
  <c r="AE22" i="13"/>
  <c r="AE21" i="13"/>
  <c r="AE20" i="13"/>
  <c r="AE19" i="13"/>
  <c r="AE16" i="13"/>
  <c r="AE15" i="13"/>
  <c r="AE14" i="13"/>
  <c r="AE13" i="13"/>
  <c r="AE11" i="13"/>
  <c r="AE10" i="13"/>
  <c r="AE8" i="13"/>
  <c r="AE7" i="13"/>
  <c r="AE5" i="13"/>
  <c r="AE4" i="13"/>
  <c r="AE6" i="13"/>
  <c r="AE9" i="13"/>
  <c r="AE12" i="13"/>
  <c r="AE18" i="13"/>
  <c r="AE23" i="13"/>
  <c r="AE24" i="13"/>
  <c r="AE30" i="13"/>
  <c r="AE35" i="13"/>
  <c r="AE36" i="13"/>
  <c r="AE42" i="13"/>
  <c r="AE47" i="13"/>
  <c r="AE48" i="13"/>
  <c r="AE41" i="13"/>
  <c r="AE29" i="13"/>
  <c r="AE17" i="13"/>
  <c r="N54" i="4"/>
  <c r="AE51" i="4"/>
  <c r="AE50" i="4"/>
  <c r="AE49" i="4"/>
  <c r="AE45" i="4"/>
  <c r="AE44" i="4"/>
  <c r="AE43" i="4"/>
  <c r="AE39" i="4"/>
  <c r="AE38" i="4"/>
  <c r="AE37" i="4"/>
  <c r="AE33" i="4"/>
  <c r="AE32" i="4"/>
  <c r="AE31" i="4"/>
  <c r="AE27" i="4"/>
  <c r="AE26" i="4"/>
  <c r="AE25" i="4"/>
  <c r="AE21" i="4"/>
  <c r="AE20" i="4"/>
  <c r="AE19" i="4"/>
  <c r="AE15" i="4"/>
  <c r="AE14" i="4"/>
  <c r="AE13" i="4"/>
  <c r="AE11" i="4"/>
  <c r="AE9" i="4"/>
  <c r="AE8" i="4"/>
  <c r="AE7" i="4"/>
  <c r="AE5" i="4"/>
  <c r="N54" i="3"/>
  <c r="AE51" i="3"/>
  <c r="AE50" i="3"/>
  <c r="AE49" i="3"/>
  <c r="AE48" i="3"/>
  <c r="AE47" i="3"/>
  <c r="AE45" i="3"/>
  <c r="AE43" i="3"/>
  <c r="AE42" i="3"/>
  <c r="AE41" i="3"/>
  <c r="AE39" i="3"/>
  <c r="AE37" i="3"/>
  <c r="AE36" i="3"/>
  <c r="AE35" i="3"/>
  <c r="AE33" i="3"/>
  <c r="AE32" i="3"/>
  <c r="AE31" i="3"/>
  <c r="AE30" i="3"/>
  <c r="AE29" i="3"/>
  <c r="AE25" i="3"/>
  <c r="AE24" i="3"/>
  <c r="AE23" i="3"/>
  <c r="AE21" i="3"/>
  <c r="AE19" i="3"/>
  <c r="AE18" i="3"/>
  <c r="AE17" i="3"/>
  <c r="AE15" i="3"/>
  <c r="AE14" i="3"/>
  <c r="AE13" i="3"/>
  <c r="AE12" i="3"/>
  <c r="AE11" i="3"/>
  <c r="AE9" i="3"/>
  <c r="AE7" i="3"/>
  <c r="AE6" i="3"/>
  <c r="AE5" i="3"/>
  <c r="AE4" i="3"/>
  <c r="N54" i="2"/>
  <c r="AE52" i="2"/>
  <c r="AE49" i="2"/>
  <c r="AE48" i="2"/>
  <c r="AE47" i="2"/>
  <c r="AE46" i="2"/>
  <c r="AE42" i="2"/>
  <c r="AE41" i="2"/>
  <c r="AE40" i="2"/>
  <c r="AE37" i="2"/>
  <c r="AE36" i="2"/>
  <c r="AE35" i="2"/>
  <c r="AE34" i="2"/>
  <c r="AE30" i="2"/>
  <c r="AE29" i="2"/>
  <c r="AE28" i="2"/>
  <c r="AE25" i="2"/>
  <c r="AE24" i="2"/>
  <c r="AE23" i="2"/>
  <c r="AE22" i="2"/>
  <c r="AE18" i="2"/>
  <c r="AE17" i="2"/>
  <c r="AE16" i="2"/>
  <c r="AE13" i="2"/>
  <c r="AE12" i="2"/>
  <c r="AE11" i="2"/>
  <c r="AE10" i="2"/>
  <c r="AE6" i="2"/>
  <c r="AE5" i="2"/>
  <c r="AE4" i="2"/>
  <c r="N54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8" i="1"/>
  <c r="AE4" i="1"/>
  <c r="AE27" i="13"/>
  <c r="AE52" i="4"/>
  <c r="AE48" i="4"/>
  <c r="AE47" i="4"/>
  <c r="AE46" i="4"/>
  <c r="AE42" i="4"/>
  <c r="AE41" i="4"/>
  <c r="AE40" i="4"/>
  <c r="AE36" i="4"/>
  <c r="AE35" i="4"/>
  <c r="AE34" i="4"/>
  <c r="AE30" i="4"/>
  <c r="AE29" i="4"/>
  <c r="AE28" i="4"/>
  <c r="AE24" i="4"/>
  <c r="AE23" i="4"/>
  <c r="AE22" i="4"/>
  <c r="AE18" i="4"/>
  <c r="AE17" i="4"/>
  <c r="AE16" i="4"/>
  <c r="AE12" i="4"/>
  <c r="AE10" i="4"/>
  <c r="AE6" i="4"/>
  <c r="AE4" i="4"/>
  <c r="AE52" i="3"/>
  <c r="AE46" i="3"/>
  <c r="AE44" i="3"/>
  <c r="AE40" i="3"/>
  <c r="AE38" i="3"/>
  <c r="AE34" i="3"/>
  <c r="AE28" i="3"/>
  <c r="AE27" i="3"/>
  <c r="AE26" i="3"/>
  <c r="AE22" i="3"/>
  <c r="AE20" i="3"/>
  <c r="AE16" i="3"/>
  <c r="AE10" i="3"/>
  <c r="AE8" i="3"/>
  <c r="AE51" i="2"/>
  <c r="AE50" i="2"/>
  <c r="AE45" i="2"/>
  <c r="AE44" i="2"/>
  <c r="AE43" i="2"/>
  <c r="AE39" i="2"/>
  <c r="AE38" i="2"/>
  <c r="AE33" i="2"/>
  <c r="AE32" i="2"/>
  <c r="AE31" i="2"/>
  <c r="AE27" i="2"/>
  <c r="AE26" i="2"/>
  <c r="AE21" i="2"/>
  <c r="AE20" i="2"/>
  <c r="AE19" i="2"/>
  <c r="AE15" i="2"/>
  <c r="AE14" i="2"/>
  <c r="AE9" i="2"/>
  <c r="AE8" i="2"/>
  <c r="AE7" i="2"/>
  <c r="N54" i="5"/>
  <c r="M54" i="5"/>
  <c r="L54" i="5"/>
  <c r="K54" i="5"/>
  <c r="J54" i="5"/>
  <c r="I54" i="5"/>
  <c r="M54" i="13"/>
  <c r="L54" i="13"/>
  <c r="K54" i="13"/>
  <c r="J54" i="13"/>
  <c r="I54" i="13"/>
  <c r="M54" i="4"/>
  <c r="L54" i="4"/>
  <c r="K54" i="4"/>
  <c r="J54" i="4"/>
  <c r="I54" i="4"/>
  <c r="M54" i="3"/>
  <c r="L54" i="3"/>
  <c r="K54" i="3"/>
  <c r="J54" i="3"/>
  <c r="I54" i="3"/>
  <c r="M54" i="2"/>
  <c r="L54" i="2"/>
  <c r="K54" i="2"/>
  <c r="J54" i="2"/>
  <c r="I54" i="2"/>
  <c r="AE52" i="5"/>
  <c r="AE51" i="5"/>
  <c r="AE50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E4" i="5"/>
  <c r="AE34" i="1"/>
  <c r="H54" i="5" l="1"/>
  <c r="H54" i="13"/>
  <c r="H54" i="4"/>
  <c r="H54" i="2"/>
  <c r="H54" i="3"/>
  <c r="AE57" i="5"/>
  <c r="N55" i="5" s="1"/>
  <c r="AE57" i="13"/>
  <c r="N55" i="13" s="1"/>
  <c r="AE57" i="4"/>
  <c r="N55" i="4" s="1"/>
  <c r="AE57" i="3"/>
  <c r="N55" i="3" s="1"/>
  <c r="AE57" i="2"/>
  <c r="N55" i="2" s="1"/>
  <c r="AE5" i="1"/>
  <c r="AE6" i="1"/>
  <c r="AE7" i="1"/>
  <c r="AE9" i="1"/>
  <c r="AE10" i="1"/>
  <c r="AE11" i="1"/>
  <c r="AE12" i="1"/>
  <c r="AE57" i="1" l="1"/>
  <c r="N55" i="1" s="1"/>
  <c r="J63" i="5"/>
  <c r="I63" i="5"/>
  <c r="J62" i="5"/>
  <c r="I62" i="5"/>
  <c r="J61" i="5"/>
  <c r="I61" i="5"/>
  <c r="J60" i="5"/>
  <c r="I60" i="5"/>
  <c r="J59" i="5"/>
  <c r="I59" i="5"/>
  <c r="J58" i="5"/>
  <c r="I58" i="5"/>
  <c r="J63" i="13"/>
  <c r="I63" i="13"/>
  <c r="J62" i="13"/>
  <c r="I62" i="13"/>
  <c r="J61" i="13"/>
  <c r="I61" i="13"/>
  <c r="J60" i="13"/>
  <c r="I60" i="13"/>
  <c r="J59" i="13"/>
  <c r="I59" i="13"/>
  <c r="J58" i="13"/>
  <c r="I58" i="13"/>
  <c r="J63" i="4"/>
  <c r="I63" i="4"/>
  <c r="J62" i="4"/>
  <c r="I62" i="4"/>
  <c r="J61" i="4"/>
  <c r="I61" i="4"/>
  <c r="J60" i="4"/>
  <c r="I60" i="4"/>
  <c r="J59" i="4"/>
  <c r="I59" i="4"/>
  <c r="J58" i="4"/>
  <c r="I58" i="4"/>
  <c r="J63" i="3"/>
  <c r="I63" i="3"/>
  <c r="J62" i="3"/>
  <c r="I62" i="3"/>
  <c r="J61" i="3"/>
  <c r="I61" i="3"/>
  <c r="J60" i="3"/>
  <c r="I60" i="3"/>
  <c r="J59" i="3"/>
  <c r="I59" i="3"/>
  <c r="J58" i="3"/>
  <c r="I58" i="3"/>
  <c r="J63" i="2"/>
  <c r="I63" i="2"/>
  <c r="J62" i="2"/>
  <c r="I62" i="2"/>
  <c r="J61" i="2"/>
  <c r="I61" i="2"/>
  <c r="J60" i="2"/>
  <c r="I60" i="2"/>
  <c r="J59" i="2"/>
  <c r="I59" i="2"/>
  <c r="J58" i="2"/>
  <c r="I58" i="2"/>
  <c r="J63" i="1"/>
  <c r="I63" i="1"/>
  <c r="J62" i="1"/>
  <c r="I62" i="1"/>
  <c r="I61" i="1"/>
  <c r="J61" i="1"/>
  <c r="J60" i="1"/>
  <c r="I60" i="1"/>
  <c r="J59" i="1"/>
  <c r="I59" i="1"/>
  <c r="J58" i="1"/>
  <c r="I58" i="1"/>
  <c r="M54" i="1"/>
  <c r="L54" i="1"/>
  <c r="K54" i="1"/>
  <c r="J54" i="1"/>
  <c r="I54" i="1"/>
  <c r="AH51" i="5"/>
  <c r="AH50" i="5"/>
  <c r="AH47" i="5"/>
  <c r="AH46" i="5"/>
  <c r="AH45" i="5"/>
  <c r="AH44" i="5"/>
  <c r="AH43" i="5"/>
  <c r="AH37" i="5"/>
  <c r="AH36" i="5"/>
  <c r="AH35" i="5"/>
  <c r="AH34" i="5"/>
  <c r="AH33" i="5"/>
  <c r="AH32" i="5"/>
  <c r="AH31" i="5"/>
  <c r="AH30" i="5"/>
  <c r="AH29" i="5"/>
  <c r="AG29" i="5"/>
  <c r="AH28" i="5"/>
  <c r="AG28" i="5"/>
  <c r="AH27" i="5"/>
  <c r="AG27" i="5"/>
  <c r="AH26" i="5"/>
  <c r="AG26" i="5"/>
  <c r="AH25" i="5"/>
  <c r="AG25" i="5"/>
  <c r="AH24" i="5"/>
  <c r="AG24" i="5"/>
  <c r="AH23" i="5"/>
  <c r="AG23" i="5"/>
  <c r="AH22" i="5"/>
  <c r="AG22" i="5"/>
  <c r="AF22" i="5"/>
  <c r="AH21" i="5"/>
  <c r="AG21" i="5"/>
  <c r="AF21" i="5"/>
  <c r="AH20" i="5"/>
  <c r="AG20" i="5"/>
  <c r="AF20" i="5"/>
  <c r="AH19" i="5"/>
  <c r="AG19" i="5"/>
  <c r="AF19" i="5"/>
  <c r="AH18" i="5"/>
  <c r="AG18" i="5"/>
  <c r="AF18" i="5"/>
  <c r="AH17" i="5"/>
  <c r="AG17" i="5"/>
  <c r="AF17" i="5"/>
  <c r="AH16" i="5"/>
  <c r="AG16" i="5"/>
  <c r="AF16" i="5"/>
  <c r="AH15" i="5"/>
  <c r="AG15" i="5"/>
  <c r="AF15" i="5"/>
  <c r="AH14" i="5"/>
  <c r="AG14" i="5"/>
  <c r="AF14" i="5"/>
  <c r="AH13" i="5"/>
  <c r="AG13" i="5"/>
  <c r="AF13" i="5"/>
  <c r="AH12" i="5"/>
  <c r="AG12" i="5"/>
  <c r="AF12" i="5"/>
  <c r="AH11" i="5"/>
  <c r="AG11" i="5"/>
  <c r="AF11" i="5"/>
  <c r="AH10" i="5"/>
  <c r="AG10" i="5"/>
  <c r="AF10" i="5"/>
  <c r="AH9" i="5"/>
  <c r="AG9" i="5"/>
  <c r="AF9" i="5"/>
  <c r="AH8" i="5"/>
  <c r="AG8" i="5"/>
  <c r="AF8" i="5"/>
  <c r="AH7" i="5"/>
  <c r="AG7" i="5"/>
  <c r="AF7" i="5"/>
  <c r="AH6" i="5"/>
  <c r="AG6" i="5"/>
  <c r="AF6" i="5"/>
  <c r="AH5" i="5"/>
  <c r="AG5" i="5"/>
  <c r="AF5" i="5"/>
  <c r="AH4" i="5"/>
  <c r="AG4" i="5"/>
  <c r="AF4" i="5"/>
  <c r="AH3" i="5"/>
  <c r="AG3" i="5"/>
  <c r="AF3" i="5"/>
  <c r="AH2" i="5"/>
  <c r="AG2" i="5"/>
  <c r="AF2" i="5"/>
  <c r="AH51" i="13"/>
  <c r="AH50" i="13"/>
  <c r="AH47" i="13"/>
  <c r="AH46" i="13"/>
  <c r="AH45" i="13"/>
  <c r="AH44" i="13"/>
  <c r="AH43" i="13"/>
  <c r="AH42" i="13"/>
  <c r="AH41" i="13"/>
  <c r="AH40" i="13"/>
  <c r="AH34" i="13"/>
  <c r="AH33" i="13"/>
  <c r="AH32" i="13"/>
  <c r="AH31" i="13"/>
  <c r="AH30" i="13"/>
  <c r="AH29" i="13"/>
  <c r="AG29" i="13"/>
  <c r="AH28" i="13"/>
  <c r="AG28" i="13"/>
  <c r="AH27" i="13"/>
  <c r="AG27" i="13"/>
  <c r="AH26" i="13"/>
  <c r="AG26" i="13"/>
  <c r="AH25" i="13"/>
  <c r="AG25" i="13"/>
  <c r="AH24" i="13"/>
  <c r="AG24" i="13"/>
  <c r="AH23" i="13"/>
  <c r="AG23" i="13"/>
  <c r="AH22" i="13"/>
  <c r="AG22" i="13"/>
  <c r="AF22" i="13"/>
  <c r="AH21" i="13"/>
  <c r="AG21" i="13"/>
  <c r="AF21" i="13"/>
  <c r="AH20" i="13"/>
  <c r="AG20" i="13"/>
  <c r="AF20" i="13"/>
  <c r="AH19" i="13"/>
  <c r="AG19" i="13"/>
  <c r="AF19" i="13"/>
  <c r="AH18" i="13"/>
  <c r="AG18" i="13"/>
  <c r="AF18" i="13"/>
  <c r="AH17" i="13"/>
  <c r="AG17" i="13"/>
  <c r="AF17" i="13"/>
  <c r="AH16" i="13"/>
  <c r="AG16" i="13"/>
  <c r="AF16" i="13"/>
  <c r="AH15" i="13"/>
  <c r="AG15" i="13"/>
  <c r="AF15" i="13"/>
  <c r="AH14" i="13"/>
  <c r="AG14" i="13"/>
  <c r="AF14" i="13"/>
  <c r="AH13" i="13"/>
  <c r="AG13" i="13"/>
  <c r="AF13" i="13"/>
  <c r="AH12" i="13"/>
  <c r="AG12" i="13"/>
  <c r="AF12" i="13"/>
  <c r="AH11" i="13"/>
  <c r="AG11" i="13"/>
  <c r="AF11" i="13"/>
  <c r="AH10" i="13"/>
  <c r="AG10" i="13"/>
  <c r="AF10" i="13"/>
  <c r="AH9" i="13"/>
  <c r="AG9" i="13"/>
  <c r="AF9" i="13"/>
  <c r="AH8" i="13"/>
  <c r="AG8" i="13"/>
  <c r="AF8" i="13"/>
  <c r="AH7" i="13"/>
  <c r="AG7" i="13"/>
  <c r="AF7" i="13"/>
  <c r="AH6" i="13"/>
  <c r="AG6" i="13"/>
  <c r="AF6" i="13"/>
  <c r="AH5" i="13"/>
  <c r="AG5" i="13"/>
  <c r="AF5" i="13"/>
  <c r="AH4" i="13"/>
  <c r="AG4" i="13"/>
  <c r="AF4" i="13"/>
  <c r="AH3" i="13"/>
  <c r="AG3" i="13"/>
  <c r="AF3" i="13"/>
  <c r="AH2" i="13"/>
  <c r="AG2" i="13"/>
  <c r="AF2" i="13"/>
  <c r="AH51" i="4"/>
  <c r="AH50" i="4"/>
  <c r="AH47" i="4"/>
  <c r="AH46" i="4"/>
  <c r="AH45" i="4"/>
  <c r="AH44" i="4"/>
  <c r="AH43" i="4"/>
  <c r="AH37" i="4"/>
  <c r="AH36" i="4"/>
  <c r="AH35" i="4"/>
  <c r="AH34" i="4"/>
  <c r="AH33" i="4"/>
  <c r="AH32" i="4"/>
  <c r="AH31" i="4"/>
  <c r="AH30" i="4"/>
  <c r="AH29" i="4"/>
  <c r="AG29" i="4"/>
  <c r="AH28" i="4"/>
  <c r="AG28" i="4"/>
  <c r="AH27" i="4"/>
  <c r="AG27" i="4"/>
  <c r="AH26" i="4"/>
  <c r="AG26" i="4"/>
  <c r="AH25" i="4"/>
  <c r="AG25" i="4"/>
  <c r="AH24" i="4"/>
  <c r="AG24" i="4"/>
  <c r="AH23" i="4"/>
  <c r="AG23" i="4"/>
  <c r="AH22" i="4"/>
  <c r="AG22" i="4"/>
  <c r="AF22" i="4"/>
  <c r="AH21" i="4"/>
  <c r="AG21" i="4"/>
  <c r="AF21" i="4"/>
  <c r="AH20" i="4"/>
  <c r="AG20" i="4"/>
  <c r="AF20" i="4"/>
  <c r="AH19" i="4"/>
  <c r="AG19" i="4"/>
  <c r="AF19" i="4"/>
  <c r="AH18" i="4"/>
  <c r="AG18" i="4"/>
  <c r="AF18" i="4"/>
  <c r="AH17" i="4"/>
  <c r="AG17" i="4"/>
  <c r="AF17" i="4"/>
  <c r="AH16" i="4"/>
  <c r="AG16" i="4"/>
  <c r="AF16" i="4"/>
  <c r="AH15" i="4"/>
  <c r="AG15" i="4"/>
  <c r="AF15" i="4"/>
  <c r="AH14" i="4"/>
  <c r="AG14" i="4"/>
  <c r="AF14" i="4"/>
  <c r="AH13" i="4"/>
  <c r="AG13" i="4"/>
  <c r="AF13" i="4"/>
  <c r="AH12" i="4"/>
  <c r="AG12" i="4"/>
  <c r="AF12" i="4"/>
  <c r="AH11" i="4"/>
  <c r="AG11" i="4"/>
  <c r="AF11" i="4"/>
  <c r="AH10" i="4"/>
  <c r="AG10" i="4"/>
  <c r="AF10" i="4"/>
  <c r="AH9" i="4"/>
  <c r="AG9" i="4"/>
  <c r="AF9" i="4"/>
  <c r="AH8" i="4"/>
  <c r="AG8" i="4"/>
  <c r="AF8" i="4"/>
  <c r="AH7" i="4"/>
  <c r="AG7" i="4"/>
  <c r="AF7" i="4"/>
  <c r="AH6" i="4"/>
  <c r="AG6" i="4"/>
  <c r="AF6" i="4"/>
  <c r="AH5" i="4"/>
  <c r="AG5" i="4"/>
  <c r="AF5" i="4"/>
  <c r="AH4" i="4"/>
  <c r="AG4" i="4"/>
  <c r="AF4" i="4"/>
  <c r="AH3" i="4"/>
  <c r="AG3" i="4"/>
  <c r="AF3" i="4"/>
  <c r="AH2" i="4"/>
  <c r="AG2" i="4"/>
  <c r="AF2" i="4"/>
  <c r="AH51" i="2"/>
  <c r="AH50" i="2"/>
  <c r="AH47" i="2"/>
  <c r="AH46" i="2"/>
  <c r="AH45" i="2"/>
  <c r="AH44" i="2"/>
  <c r="AH43" i="2"/>
  <c r="AH37" i="2"/>
  <c r="AH36" i="2"/>
  <c r="AH35" i="2"/>
  <c r="AH34" i="2"/>
  <c r="AH33" i="2"/>
  <c r="AH32" i="2"/>
  <c r="AH31" i="2"/>
  <c r="AH30" i="2"/>
  <c r="AH29" i="2"/>
  <c r="AG29" i="2"/>
  <c r="AH28" i="2"/>
  <c r="AG28" i="2"/>
  <c r="AH27" i="2"/>
  <c r="AG27" i="2"/>
  <c r="AH26" i="2"/>
  <c r="AG26" i="2"/>
  <c r="AH25" i="2"/>
  <c r="AG25" i="2"/>
  <c r="AH24" i="2"/>
  <c r="AG24" i="2"/>
  <c r="AH23" i="2"/>
  <c r="AG23" i="2"/>
  <c r="AH22" i="2"/>
  <c r="AG22" i="2"/>
  <c r="AF22" i="2"/>
  <c r="AH21" i="2"/>
  <c r="AG21" i="2"/>
  <c r="AF21" i="2"/>
  <c r="AH20" i="2"/>
  <c r="AG20" i="2"/>
  <c r="AF20" i="2"/>
  <c r="AH19" i="2"/>
  <c r="AG19" i="2"/>
  <c r="AF19" i="2"/>
  <c r="AH18" i="2"/>
  <c r="AG18" i="2"/>
  <c r="AF18" i="2"/>
  <c r="AH17" i="2"/>
  <c r="AG17" i="2"/>
  <c r="AF17" i="2"/>
  <c r="AH16" i="2"/>
  <c r="AG16" i="2"/>
  <c r="AF16" i="2"/>
  <c r="AH15" i="2"/>
  <c r="AG15" i="2"/>
  <c r="AF15" i="2"/>
  <c r="AH14" i="2"/>
  <c r="AG14" i="2"/>
  <c r="AF14" i="2"/>
  <c r="AH13" i="2"/>
  <c r="AG13" i="2"/>
  <c r="AF13" i="2"/>
  <c r="AH12" i="2"/>
  <c r="AG12" i="2"/>
  <c r="AF12" i="2"/>
  <c r="AH11" i="2"/>
  <c r="AG11" i="2"/>
  <c r="AF11" i="2"/>
  <c r="AH10" i="2"/>
  <c r="AG10" i="2"/>
  <c r="AF10" i="2"/>
  <c r="AH9" i="2"/>
  <c r="AG9" i="2"/>
  <c r="AF9" i="2"/>
  <c r="AH8" i="2"/>
  <c r="AG8" i="2"/>
  <c r="AF8" i="2"/>
  <c r="AH7" i="2"/>
  <c r="AG7" i="2"/>
  <c r="AF7" i="2"/>
  <c r="AH6" i="2"/>
  <c r="AG6" i="2"/>
  <c r="AF6" i="2"/>
  <c r="AH5" i="2"/>
  <c r="AG5" i="2"/>
  <c r="AF5" i="2"/>
  <c r="AH4" i="2"/>
  <c r="AG4" i="2"/>
  <c r="AF4" i="2"/>
  <c r="AH3" i="2"/>
  <c r="AG3" i="2"/>
  <c r="AF3" i="2"/>
  <c r="AH2" i="2"/>
  <c r="AG2" i="2"/>
  <c r="AF2" i="2"/>
  <c r="AH51" i="1"/>
  <c r="AH50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G29" i="1"/>
  <c r="AH28" i="1"/>
  <c r="AG28" i="1"/>
  <c r="AH27" i="1"/>
  <c r="AG27" i="1"/>
  <c r="AH26" i="1"/>
  <c r="AG26" i="1"/>
  <c r="AH25" i="1"/>
  <c r="AG25" i="1"/>
  <c r="AH24" i="1"/>
  <c r="AH23" i="1"/>
  <c r="AG23" i="1"/>
  <c r="AH22" i="1"/>
  <c r="AG22" i="1"/>
  <c r="AF22" i="1"/>
  <c r="AH21" i="1"/>
  <c r="AG21" i="1"/>
  <c r="AF21" i="1"/>
  <c r="AH20" i="1"/>
  <c r="AG20" i="1"/>
  <c r="AF20" i="1"/>
  <c r="AH19" i="1"/>
  <c r="AG19" i="1"/>
  <c r="AF19" i="1"/>
  <c r="AH18" i="1"/>
  <c r="AG18" i="1"/>
  <c r="AF18" i="1"/>
  <c r="AH17" i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AH12" i="1"/>
  <c r="AG12" i="1"/>
  <c r="AF12" i="1"/>
  <c r="AH11" i="1"/>
  <c r="AG11" i="1"/>
  <c r="AF11" i="1"/>
  <c r="AH10" i="1"/>
  <c r="AG10" i="1"/>
  <c r="AF10" i="1"/>
  <c r="AH9" i="1"/>
  <c r="AG9" i="1"/>
  <c r="AF9" i="1"/>
  <c r="AH8" i="1"/>
  <c r="AG8" i="1"/>
  <c r="AF8" i="1"/>
  <c r="AH7" i="1"/>
  <c r="AG7" i="1"/>
  <c r="AF7" i="1"/>
  <c r="AH6" i="1"/>
  <c r="AG6" i="1"/>
  <c r="AF6" i="1"/>
  <c r="AH5" i="1"/>
  <c r="AG5" i="1"/>
  <c r="AF5" i="1"/>
  <c r="AH4" i="1"/>
  <c r="AG4" i="1"/>
  <c r="AF4" i="1"/>
  <c r="AH3" i="1"/>
  <c r="AG3" i="1"/>
  <c r="AF3" i="1"/>
  <c r="AH2" i="1"/>
  <c r="AG2" i="1"/>
  <c r="AF2" i="1"/>
  <c r="F50" i="13" l="1"/>
  <c r="F46" i="13"/>
  <c r="F41" i="13"/>
  <c r="F37" i="13"/>
  <c r="F32" i="13"/>
  <c r="F28" i="13"/>
  <c r="F23" i="13"/>
  <c r="F19" i="13"/>
  <c r="F14" i="13"/>
  <c r="F10" i="13"/>
  <c r="F5" i="13"/>
  <c r="F52" i="13"/>
  <c r="F51" i="13"/>
  <c r="F47" i="13"/>
  <c r="F43" i="13"/>
  <c r="F42" i="13"/>
  <c r="F38" i="13"/>
  <c r="F34" i="13"/>
  <c r="F33" i="13"/>
  <c r="F29" i="13"/>
  <c r="F25" i="13"/>
  <c r="F24" i="13"/>
  <c r="F20" i="13"/>
  <c r="F16" i="13"/>
  <c r="F15" i="13"/>
  <c r="F11" i="13"/>
  <c r="F7" i="13"/>
  <c r="F6" i="13"/>
  <c r="F48" i="13"/>
  <c r="F44" i="13"/>
  <c r="F39" i="13"/>
  <c r="F35" i="13"/>
  <c r="F30" i="13"/>
  <c r="F26" i="13"/>
  <c r="F21" i="13"/>
  <c r="F17" i="13"/>
  <c r="F12" i="13"/>
  <c r="F8" i="13"/>
  <c r="F49" i="13"/>
  <c r="F45" i="13"/>
  <c r="F40" i="13"/>
  <c r="F36" i="13"/>
  <c r="F31" i="13"/>
  <c r="F27" i="13"/>
  <c r="F22" i="13"/>
  <c r="F18" i="13"/>
  <c r="F13" i="13"/>
  <c r="F9" i="13"/>
  <c r="F4" i="13"/>
  <c r="G44" i="4"/>
  <c r="G43" i="4"/>
  <c r="G32" i="4"/>
  <c r="G31" i="4"/>
  <c r="G20" i="4"/>
  <c r="G19" i="4"/>
  <c r="G52" i="4"/>
  <c r="G51" i="4"/>
  <c r="G42" i="4"/>
  <c r="G41" i="4"/>
  <c r="G40" i="4"/>
  <c r="G39" i="4"/>
  <c r="G30" i="4"/>
  <c r="G29" i="4"/>
  <c r="G28" i="4"/>
  <c r="G27" i="4"/>
  <c r="G18" i="4"/>
  <c r="G17" i="4"/>
  <c r="G16" i="4"/>
  <c r="G15" i="4"/>
  <c r="G50" i="4"/>
  <c r="G49" i="4"/>
  <c r="G38" i="4"/>
  <c r="G37" i="4"/>
  <c r="G26" i="4"/>
  <c r="G25" i="4"/>
  <c r="G14" i="4"/>
  <c r="G13" i="4"/>
  <c r="G35" i="4"/>
  <c r="G33" i="4"/>
  <c r="G12" i="4"/>
  <c r="G11" i="4"/>
  <c r="G10" i="4"/>
  <c r="G9" i="4"/>
  <c r="G47" i="4"/>
  <c r="G45" i="4"/>
  <c r="G24" i="4"/>
  <c r="G22" i="4"/>
  <c r="G8" i="4"/>
  <c r="G7" i="4"/>
  <c r="G48" i="4"/>
  <c r="G34" i="4"/>
  <c r="G23" i="4"/>
  <c r="G6" i="4"/>
  <c r="G4" i="4"/>
  <c r="G36" i="4"/>
  <c r="G46" i="4"/>
  <c r="G21" i="4"/>
  <c r="G5" i="4"/>
  <c r="F51" i="2"/>
  <c r="F40" i="2"/>
  <c r="F33" i="2"/>
  <c r="F26" i="2"/>
  <c r="F25" i="2"/>
  <c r="F24" i="2"/>
  <c r="F23" i="2"/>
  <c r="F50" i="2"/>
  <c r="F49" i="2"/>
  <c r="F48" i="2"/>
  <c r="F47" i="2"/>
  <c r="F46" i="2"/>
  <c r="F39" i="2"/>
  <c r="F32" i="2"/>
  <c r="F31" i="2"/>
  <c r="F30" i="2"/>
  <c r="F29" i="2"/>
  <c r="F22" i="2"/>
  <c r="F41" i="2"/>
  <c r="F38" i="2"/>
  <c r="F19" i="2"/>
  <c r="F16" i="2"/>
  <c r="F9" i="2"/>
  <c r="F36" i="2"/>
  <c r="F13" i="2"/>
  <c r="F11" i="2"/>
  <c r="F42" i="2"/>
  <c r="F35" i="2"/>
  <c r="F34" i="2"/>
  <c r="F21" i="2"/>
  <c r="F20" i="2"/>
  <c r="F15" i="2"/>
  <c r="F8" i="2"/>
  <c r="F7" i="2"/>
  <c r="F6" i="2"/>
  <c r="F5" i="2"/>
  <c r="F43" i="2"/>
  <c r="F14" i="2"/>
  <c r="F12" i="2"/>
  <c r="F4" i="2"/>
  <c r="F37" i="2"/>
  <c r="F28" i="2"/>
  <c r="F10" i="2"/>
  <c r="F44" i="2"/>
  <c r="F27" i="2"/>
  <c r="F17" i="2"/>
  <c r="F52" i="2"/>
  <c r="F18" i="2"/>
  <c r="F45" i="2"/>
  <c r="F48" i="4"/>
  <c r="F47" i="4"/>
  <c r="F46" i="4"/>
  <c r="F45" i="4"/>
  <c r="F36" i="4"/>
  <c r="F35" i="4"/>
  <c r="F34" i="4"/>
  <c r="F33" i="4"/>
  <c r="F24" i="4"/>
  <c r="F23" i="4"/>
  <c r="F22" i="4"/>
  <c r="F21" i="4"/>
  <c r="F44" i="4"/>
  <c r="F43" i="4"/>
  <c r="F32" i="4"/>
  <c r="F31" i="4"/>
  <c r="F20" i="4"/>
  <c r="F19" i="4"/>
  <c r="F52" i="4"/>
  <c r="F51" i="4"/>
  <c r="F42" i="4"/>
  <c r="F41" i="4"/>
  <c r="F40" i="4"/>
  <c r="F39" i="4"/>
  <c r="F30" i="4"/>
  <c r="F29" i="4"/>
  <c r="F28" i="4"/>
  <c r="F27" i="4"/>
  <c r="F18" i="4"/>
  <c r="F17" i="4"/>
  <c r="F16" i="4"/>
  <c r="F15" i="4"/>
  <c r="F37" i="4"/>
  <c r="F14" i="4"/>
  <c r="F49" i="4"/>
  <c r="F26" i="4"/>
  <c r="F12" i="4"/>
  <c r="F11" i="4"/>
  <c r="F10" i="4"/>
  <c r="F9" i="4"/>
  <c r="F5" i="4"/>
  <c r="F38" i="4"/>
  <c r="F8" i="4"/>
  <c r="F50" i="4"/>
  <c r="F25" i="4"/>
  <c r="F7" i="4"/>
  <c r="F6" i="4"/>
  <c r="F13" i="4"/>
  <c r="F4" i="4"/>
  <c r="G49" i="1"/>
  <c r="G42" i="1"/>
  <c r="G41" i="1"/>
  <c r="G40" i="1"/>
  <c r="G39" i="1"/>
  <c r="G32" i="1"/>
  <c r="G25" i="1"/>
  <c r="G18" i="1"/>
  <c r="G17" i="1"/>
  <c r="G16" i="1"/>
  <c r="G15" i="1"/>
  <c r="G8" i="1"/>
  <c r="G22" i="1"/>
  <c r="G14" i="1"/>
  <c r="G7" i="1"/>
  <c r="G52" i="1"/>
  <c r="G37" i="1"/>
  <c r="G30" i="1"/>
  <c r="G28" i="1"/>
  <c r="G48" i="1"/>
  <c r="G47" i="1"/>
  <c r="G46" i="1"/>
  <c r="G45" i="1"/>
  <c r="G38" i="1"/>
  <c r="G31" i="1"/>
  <c r="G24" i="1"/>
  <c r="G23" i="1"/>
  <c r="G21" i="1"/>
  <c r="G44" i="1"/>
  <c r="G27" i="1"/>
  <c r="G51" i="1"/>
  <c r="G29" i="1"/>
  <c r="G20" i="1"/>
  <c r="G43" i="1"/>
  <c r="G13" i="1"/>
  <c r="G4" i="1"/>
  <c r="G6" i="1"/>
  <c r="G36" i="1"/>
  <c r="G12" i="1"/>
  <c r="G35" i="1"/>
  <c r="G33" i="1"/>
  <c r="G19" i="1"/>
  <c r="G11" i="1"/>
  <c r="G9" i="1"/>
  <c r="G5" i="1"/>
  <c r="G50" i="1"/>
  <c r="G34" i="1"/>
  <c r="G10" i="1"/>
  <c r="G26" i="1"/>
  <c r="G50" i="2"/>
  <c r="G49" i="2"/>
  <c r="G48" i="2"/>
  <c r="G47" i="2"/>
  <c r="G46" i="2"/>
  <c r="G39" i="2"/>
  <c r="G32" i="2"/>
  <c r="G31" i="2"/>
  <c r="G30" i="2"/>
  <c r="G29" i="2"/>
  <c r="G22" i="2"/>
  <c r="G45" i="2"/>
  <c r="G38" i="2"/>
  <c r="G37" i="2"/>
  <c r="G36" i="2"/>
  <c r="G35" i="2"/>
  <c r="G28" i="2"/>
  <c r="G21" i="2"/>
  <c r="G42" i="2"/>
  <c r="G34" i="2"/>
  <c r="G20" i="2"/>
  <c r="G15" i="2"/>
  <c r="G8" i="2"/>
  <c r="G7" i="2"/>
  <c r="G6" i="2"/>
  <c r="G5" i="2"/>
  <c r="G44" i="2"/>
  <c r="G27" i="2"/>
  <c r="G17" i="2"/>
  <c r="G10" i="2"/>
  <c r="G51" i="2"/>
  <c r="G43" i="2"/>
  <c r="G26" i="2"/>
  <c r="G24" i="2"/>
  <c r="G14" i="2"/>
  <c r="G13" i="2"/>
  <c r="G12" i="2"/>
  <c r="G11" i="2"/>
  <c r="G4" i="2"/>
  <c r="G52" i="2"/>
  <c r="G40" i="2"/>
  <c r="G18" i="2"/>
  <c r="G25" i="2"/>
  <c r="G23" i="2"/>
  <c r="G41" i="2"/>
  <c r="G33" i="2"/>
  <c r="G19" i="2"/>
  <c r="G9" i="2"/>
  <c r="G16" i="2"/>
  <c r="G52" i="13"/>
  <c r="G51" i="13"/>
  <c r="G47" i="13"/>
  <c r="G43" i="13"/>
  <c r="G42" i="13"/>
  <c r="G38" i="13"/>
  <c r="G34" i="13"/>
  <c r="G33" i="13"/>
  <c r="G29" i="13"/>
  <c r="G25" i="13"/>
  <c r="G24" i="13"/>
  <c r="G20" i="13"/>
  <c r="G16" i="13"/>
  <c r="G15" i="13"/>
  <c r="G11" i="13"/>
  <c r="G7" i="13"/>
  <c r="G6" i="13"/>
  <c r="G48" i="13"/>
  <c r="G44" i="13"/>
  <c r="G39" i="13"/>
  <c r="G35" i="13"/>
  <c r="G30" i="13"/>
  <c r="G26" i="13"/>
  <c r="G21" i="13"/>
  <c r="G17" i="13"/>
  <c r="G12" i="13"/>
  <c r="G8" i="13"/>
  <c r="G49" i="13"/>
  <c r="G45" i="13"/>
  <c r="G40" i="13"/>
  <c r="G36" i="13"/>
  <c r="G31" i="13"/>
  <c r="G27" i="13"/>
  <c r="G22" i="13"/>
  <c r="G18" i="13"/>
  <c r="G13" i="13"/>
  <c r="G9" i="13"/>
  <c r="G4" i="13"/>
  <c r="G50" i="13"/>
  <c r="G46" i="13"/>
  <c r="G41" i="13"/>
  <c r="G37" i="13"/>
  <c r="G32" i="13"/>
  <c r="G28" i="13"/>
  <c r="G23" i="13"/>
  <c r="G19" i="13"/>
  <c r="G14" i="13"/>
  <c r="G10" i="13"/>
  <c r="G5" i="13"/>
  <c r="G43" i="5"/>
  <c r="G31" i="5"/>
  <c r="G19" i="5"/>
  <c r="G7" i="5"/>
  <c r="G52" i="5"/>
  <c r="G51" i="5"/>
  <c r="G50" i="5"/>
  <c r="G42" i="5"/>
  <c r="G41" i="5"/>
  <c r="G40" i="5"/>
  <c r="G39" i="5"/>
  <c r="G38" i="5"/>
  <c r="G30" i="5"/>
  <c r="G29" i="5"/>
  <c r="G28" i="5"/>
  <c r="G27" i="5"/>
  <c r="G26" i="5"/>
  <c r="G18" i="5"/>
  <c r="G17" i="5"/>
  <c r="G16" i="5"/>
  <c r="G15" i="5"/>
  <c r="G14" i="5"/>
  <c r="G6" i="5"/>
  <c r="G5" i="5"/>
  <c r="G4" i="5"/>
  <c r="G49" i="5"/>
  <c r="G37" i="5"/>
  <c r="G25" i="5"/>
  <c r="G13" i="5"/>
  <c r="G48" i="5"/>
  <c r="G46" i="5"/>
  <c r="G44" i="5"/>
  <c r="G36" i="5"/>
  <c r="G34" i="5"/>
  <c r="G32" i="5"/>
  <c r="G24" i="5"/>
  <c r="G22" i="5"/>
  <c r="G20" i="5"/>
  <c r="G12" i="5"/>
  <c r="G10" i="5"/>
  <c r="G8" i="5"/>
  <c r="G47" i="5"/>
  <c r="G23" i="5"/>
  <c r="G33" i="5"/>
  <c r="G9" i="5"/>
  <c r="G35" i="5"/>
  <c r="G11" i="5"/>
  <c r="G45" i="5"/>
  <c r="G21" i="5"/>
  <c r="E52" i="1"/>
  <c r="E51" i="1"/>
  <c r="E44" i="1"/>
  <c r="E37" i="1"/>
  <c r="E30" i="1"/>
  <c r="E29" i="1"/>
  <c r="E28" i="1"/>
  <c r="E27" i="1"/>
  <c r="E20" i="1"/>
  <c r="E13" i="1"/>
  <c r="E6" i="1"/>
  <c r="E5" i="1"/>
  <c r="E4" i="1"/>
  <c r="E12" i="1"/>
  <c r="E11" i="1"/>
  <c r="E10" i="1"/>
  <c r="E49" i="1"/>
  <c r="E42" i="1"/>
  <c r="E39" i="1"/>
  <c r="E32" i="1"/>
  <c r="E25" i="1"/>
  <c r="E50" i="1"/>
  <c r="E43" i="1"/>
  <c r="E36" i="1"/>
  <c r="E35" i="1"/>
  <c r="E34" i="1"/>
  <c r="E33" i="1"/>
  <c r="E26" i="1"/>
  <c r="E19" i="1"/>
  <c r="E9" i="1"/>
  <c r="E40" i="1"/>
  <c r="E41" i="1"/>
  <c r="E47" i="1"/>
  <c r="E45" i="1"/>
  <c r="E18" i="1"/>
  <c r="E16" i="1"/>
  <c r="E8" i="1"/>
  <c r="E7" i="1"/>
  <c r="E48" i="1"/>
  <c r="E22" i="1"/>
  <c r="E31" i="1"/>
  <c r="E23" i="1"/>
  <c r="E21" i="1"/>
  <c r="E46" i="1"/>
  <c r="E17" i="1"/>
  <c r="E14" i="1"/>
  <c r="E38" i="1"/>
  <c r="E24" i="1"/>
  <c r="E15" i="1"/>
  <c r="E52" i="2"/>
  <c r="D52" i="2" s="1"/>
  <c r="E44" i="2"/>
  <c r="E43" i="2"/>
  <c r="D43" i="2" s="1"/>
  <c r="E42" i="2"/>
  <c r="D42" i="2" s="1"/>
  <c r="E41" i="2"/>
  <c r="D41" i="2" s="1"/>
  <c r="E34" i="2"/>
  <c r="D34" i="2" s="1"/>
  <c r="E27" i="2"/>
  <c r="D27" i="2" s="1"/>
  <c r="E20" i="2"/>
  <c r="E19" i="2"/>
  <c r="D19" i="2" s="1"/>
  <c r="E51" i="2"/>
  <c r="D51" i="2" s="1"/>
  <c r="E40" i="2"/>
  <c r="D40" i="2" s="1"/>
  <c r="E33" i="2"/>
  <c r="D33" i="2" s="1"/>
  <c r="E26" i="2"/>
  <c r="E25" i="2"/>
  <c r="D25" i="2" s="1"/>
  <c r="E24" i="2"/>
  <c r="D24" i="2" s="1"/>
  <c r="E23" i="2"/>
  <c r="D23" i="2" s="1"/>
  <c r="E50" i="2"/>
  <c r="E48" i="2"/>
  <c r="D48" i="2" s="1"/>
  <c r="E46" i="2"/>
  <c r="D46" i="2" s="1"/>
  <c r="E45" i="2"/>
  <c r="D45" i="2" s="1"/>
  <c r="E37" i="2"/>
  <c r="D37" i="2" s="1"/>
  <c r="E31" i="2"/>
  <c r="D31" i="2" s="1"/>
  <c r="E29" i="2"/>
  <c r="D29" i="2" s="1"/>
  <c r="E28" i="2"/>
  <c r="D28" i="2" s="1"/>
  <c r="E18" i="2"/>
  <c r="D18" i="2" s="1"/>
  <c r="E17" i="2"/>
  <c r="D17" i="2" s="1"/>
  <c r="E10" i="2"/>
  <c r="D10" i="2" s="1"/>
  <c r="E49" i="2"/>
  <c r="D49" i="2" s="1"/>
  <c r="E22" i="2"/>
  <c r="D22" i="2" s="1"/>
  <c r="E15" i="2"/>
  <c r="D15" i="2" s="1"/>
  <c r="E8" i="2"/>
  <c r="E6" i="2"/>
  <c r="D6" i="2" s="1"/>
  <c r="E5" i="2"/>
  <c r="D5" i="2" s="1"/>
  <c r="E39" i="2"/>
  <c r="D39" i="2" s="1"/>
  <c r="E38" i="2"/>
  <c r="E16" i="2"/>
  <c r="D16" i="2" s="1"/>
  <c r="E9" i="2"/>
  <c r="D9" i="2" s="1"/>
  <c r="E47" i="2"/>
  <c r="D47" i="2" s="1"/>
  <c r="E35" i="2"/>
  <c r="D35" i="2" s="1"/>
  <c r="E32" i="2"/>
  <c r="E21" i="2"/>
  <c r="D21" i="2" s="1"/>
  <c r="E7" i="2"/>
  <c r="D7" i="2" s="1"/>
  <c r="E30" i="2"/>
  <c r="D30" i="2" s="1"/>
  <c r="E4" i="2"/>
  <c r="D4" i="2" s="1"/>
  <c r="E14" i="2"/>
  <c r="E36" i="2"/>
  <c r="D36" i="2" s="1"/>
  <c r="E13" i="2"/>
  <c r="D13" i="2" s="1"/>
  <c r="E11" i="2"/>
  <c r="D11" i="2" s="1"/>
  <c r="E12" i="2"/>
  <c r="D12" i="2" s="1"/>
  <c r="E50" i="4"/>
  <c r="D50" i="4" s="1"/>
  <c r="E49" i="4"/>
  <c r="D49" i="4" s="1"/>
  <c r="E38" i="4"/>
  <c r="D38" i="4" s="1"/>
  <c r="E37" i="4"/>
  <c r="D37" i="4" s="1"/>
  <c r="E26" i="4"/>
  <c r="D26" i="4" s="1"/>
  <c r="E25" i="4"/>
  <c r="D25" i="4" s="1"/>
  <c r="E14" i="4"/>
  <c r="D14" i="4" s="1"/>
  <c r="E13" i="4"/>
  <c r="D13" i="4" s="1"/>
  <c r="E48" i="4"/>
  <c r="E47" i="4"/>
  <c r="D47" i="4" s="1"/>
  <c r="E46" i="4"/>
  <c r="D46" i="4" s="1"/>
  <c r="E45" i="4"/>
  <c r="D45" i="4" s="1"/>
  <c r="E36" i="4"/>
  <c r="E35" i="4"/>
  <c r="D35" i="4" s="1"/>
  <c r="E34" i="4"/>
  <c r="D34" i="4" s="1"/>
  <c r="E33" i="4"/>
  <c r="D33" i="4" s="1"/>
  <c r="E24" i="4"/>
  <c r="E23" i="4"/>
  <c r="D23" i="4" s="1"/>
  <c r="E22" i="4"/>
  <c r="D22" i="4" s="1"/>
  <c r="E21" i="4"/>
  <c r="D21" i="4" s="1"/>
  <c r="E44" i="4"/>
  <c r="D44" i="4" s="1"/>
  <c r="E43" i="4"/>
  <c r="D43" i="4" s="1"/>
  <c r="E32" i="4"/>
  <c r="D32" i="4" s="1"/>
  <c r="E31" i="4"/>
  <c r="D31" i="4" s="1"/>
  <c r="E20" i="4"/>
  <c r="D20" i="4" s="1"/>
  <c r="E19" i="4"/>
  <c r="D19" i="4" s="1"/>
  <c r="E41" i="4"/>
  <c r="D41" i="4" s="1"/>
  <c r="E39" i="4"/>
  <c r="D39" i="4" s="1"/>
  <c r="E18" i="4"/>
  <c r="E16" i="4"/>
  <c r="D16" i="4" s="1"/>
  <c r="E6" i="4"/>
  <c r="E5" i="4"/>
  <c r="D5" i="4" s="1"/>
  <c r="E4" i="4"/>
  <c r="D4" i="4" s="1"/>
  <c r="E51" i="4"/>
  <c r="D51" i="4" s="1"/>
  <c r="E30" i="4"/>
  <c r="E28" i="4"/>
  <c r="D28" i="4" s="1"/>
  <c r="E42" i="4"/>
  <c r="E15" i="4"/>
  <c r="D15" i="4" s="1"/>
  <c r="E7" i="4"/>
  <c r="D7" i="4" s="1"/>
  <c r="E17" i="4"/>
  <c r="D17" i="4" s="1"/>
  <c r="E12" i="4"/>
  <c r="E10" i="4"/>
  <c r="D10" i="4" s="1"/>
  <c r="E52" i="4"/>
  <c r="D52" i="4" s="1"/>
  <c r="E27" i="4"/>
  <c r="D27" i="4" s="1"/>
  <c r="E40" i="4"/>
  <c r="D40" i="4" s="1"/>
  <c r="E29" i="4"/>
  <c r="D29" i="4" s="1"/>
  <c r="E9" i="4"/>
  <c r="D9" i="4" s="1"/>
  <c r="E8" i="4"/>
  <c r="D8" i="4" s="1"/>
  <c r="E11" i="4"/>
  <c r="D11" i="4" s="1"/>
  <c r="E49" i="13"/>
  <c r="D49" i="13" s="1"/>
  <c r="E45" i="13"/>
  <c r="D45" i="13" s="1"/>
  <c r="E40" i="13"/>
  <c r="D40" i="13" s="1"/>
  <c r="E36" i="13"/>
  <c r="D36" i="13" s="1"/>
  <c r="E31" i="13"/>
  <c r="D31" i="13" s="1"/>
  <c r="E27" i="13"/>
  <c r="D27" i="13" s="1"/>
  <c r="E22" i="13"/>
  <c r="D22" i="13" s="1"/>
  <c r="E18" i="13"/>
  <c r="D18" i="13" s="1"/>
  <c r="E13" i="13"/>
  <c r="D13" i="13" s="1"/>
  <c r="E9" i="13"/>
  <c r="D9" i="13" s="1"/>
  <c r="E4" i="13"/>
  <c r="D4" i="13" s="1"/>
  <c r="E50" i="13"/>
  <c r="D50" i="13" s="1"/>
  <c r="E46" i="13"/>
  <c r="D46" i="13" s="1"/>
  <c r="E41" i="13"/>
  <c r="D41" i="13" s="1"/>
  <c r="E37" i="13"/>
  <c r="D37" i="13" s="1"/>
  <c r="E32" i="13"/>
  <c r="D32" i="13" s="1"/>
  <c r="E28" i="13"/>
  <c r="D28" i="13" s="1"/>
  <c r="E23" i="13"/>
  <c r="D23" i="13" s="1"/>
  <c r="E19" i="13"/>
  <c r="D19" i="13" s="1"/>
  <c r="E14" i="13"/>
  <c r="D14" i="13" s="1"/>
  <c r="E10" i="13"/>
  <c r="D10" i="13" s="1"/>
  <c r="E5" i="13"/>
  <c r="D5" i="13" s="1"/>
  <c r="E52" i="13"/>
  <c r="D52" i="13" s="1"/>
  <c r="E51" i="13"/>
  <c r="D51" i="13" s="1"/>
  <c r="E47" i="13"/>
  <c r="D47" i="13" s="1"/>
  <c r="E43" i="13"/>
  <c r="D43" i="13" s="1"/>
  <c r="E42" i="13"/>
  <c r="D42" i="13" s="1"/>
  <c r="E38" i="13"/>
  <c r="D38" i="13" s="1"/>
  <c r="E34" i="13"/>
  <c r="D34" i="13" s="1"/>
  <c r="E33" i="13"/>
  <c r="D33" i="13" s="1"/>
  <c r="E29" i="13"/>
  <c r="D29" i="13" s="1"/>
  <c r="E25" i="13"/>
  <c r="D25" i="13" s="1"/>
  <c r="E24" i="13"/>
  <c r="D24" i="13" s="1"/>
  <c r="E20" i="13"/>
  <c r="D20" i="13" s="1"/>
  <c r="E16" i="13"/>
  <c r="D16" i="13" s="1"/>
  <c r="E15" i="13"/>
  <c r="D15" i="13" s="1"/>
  <c r="E11" i="13"/>
  <c r="D11" i="13" s="1"/>
  <c r="E7" i="13"/>
  <c r="D7" i="13" s="1"/>
  <c r="E6" i="13"/>
  <c r="D6" i="13" s="1"/>
  <c r="E48" i="13"/>
  <c r="D48" i="13" s="1"/>
  <c r="E44" i="13"/>
  <c r="D44" i="13" s="1"/>
  <c r="E39" i="13"/>
  <c r="D39" i="13" s="1"/>
  <c r="E35" i="13"/>
  <c r="D35" i="13" s="1"/>
  <c r="E30" i="13"/>
  <c r="D30" i="13" s="1"/>
  <c r="E26" i="13"/>
  <c r="D26" i="13" s="1"/>
  <c r="E21" i="13"/>
  <c r="D21" i="13" s="1"/>
  <c r="E17" i="13"/>
  <c r="D17" i="13" s="1"/>
  <c r="E12" i="13"/>
  <c r="D12" i="13" s="1"/>
  <c r="E8" i="13"/>
  <c r="D8" i="13" s="1"/>
  <c r="E49" i="5"/>
  <c r="D49" i="5" s="1"/>
  <c r="E37" i="5"/>
  <c r="E25" i="5"/>
  <c r="E13" i="5"/>
  <c r="E48" i="5"/>
  <c r="E47" i="5"/>
  <c r="E46" i="5"/>
  <c r="E45" i="5"/>
  <c r="E44" i="5"/>
  <c r="E36" i="5"/>
  <c r="E35" i="5"/>
  <c r="E34" i="5"/>
  <c r="E33" i="5"/>
  <c r="E32" i="5"/>
  <c r="E24" i="5"/>
  <c r="E23" i="5"/>
  <c r="E22" i="5"/>
  <c r="E21" i="5"/>
  <c r="E20" i="5"/>
  <c r="E12" i="5"/>
  <c r="E11" i="5"/>
  <c r="E10" i="5"/>
  <c r="E9" i="5"/>
  <c r="E8" i="5"/>
  <c r="E43" i="5"/>
  <c r="E31" i="5"/>
  <c r="E19" i="5"/>
  <c r="E7" i="5"/>
  <c r="E52" i="5"/>
  <c r="E50" i="5"/>
  <c r="E42" i="5"/>
  <c r="E40" i="5"/>
  <c r="E38" i="5"/>
  <c r="D38" i="5" s="1"/>
  <c r="E30" i="5"/>
  <c r="E28" i="5"/>
  <c r="E26" i="5"/>
  <c r="E18" i="5"/>
  <c r="E16" i="5"/>
  <c r="E14" i="5"/>
  <c r="D14" i="5" s="1"/>
  <c r="E6" i="5"/>
  <c r="E4" i="5"/>
  <c r="E39" i="5"/>
  <c r="E15" i="5"/>
  <c r="E51" i="5"/>
  <c r="E41" i="5"/>
  <c r="E17" i="5"/>
  <c r="E27" i="5"/>
  <c r="D27" i="5" s="1"/>
  <c r="E5" i="5"/>
  <c r="E29" i="5"/>
  <c r="D29" i="5" s="1"/>
  <c r="F50" i="1"/>
  <c r="F43" i="1"/>
  <c r="F36" i="1"/>
  <c r="F35" i="1"/>
  <c r="D35" i="1" s="1"/>
  <c r="F34" i="1"/>
  <c r="F33" i="1"/>
  <c r="F26" i="1"/>
  <c r="F19" i="1"/>
  <c r="F12" i="1"/>
  <c r="F11" i="1"/>
  <c r="D11" i="1" s="1"/>
  <c r="F10" i="1"/>
  <c r="F9" i="1"/>
  <c r="F25" i="1"/>
  <c r="F18" i="1"/>
  <c r="F17" i="1"/>
  <c r="D17" i="1" s="1"/>
  <c r="F15" i="1"/>
  <c r="F8" i="1"/>
  <c r="F47" i="1"/>
  <c r="D47" i="1" s="1"/>
  <c r="F46" i="1"/>
  <c r="F22" i="1"/>
  <c r="F21" i="1"/>
  <c r="F49" i="1"/>
  <c r="F42" i="1"/>
  <c r="F41" i="1"/>
  <c r="D41" i="1" s="1"/>
  <c r="F40" i="1"/>
  <c r="F39" i="1"/>
  <c r="F32" i="1"/>
  <c r="F16" i="1"/>
  <c r="F31" i="1"/>
  <c r="F24" i="1"/>
  <c r="F48" i="1"/>
  <c r="F45" i="1"/>
  <c r="F38" i="1"/>
  <c r="F23" i="1"/>
  <c r="D23" i="1" s="1"/>
  <c r="F51" i="1"/>
  <c r="F4" i="1"/>
  <c r="F28" i="1"/>
  <c r="F37" i="1"/>
  <c r="F29" i="1"/>
  <c r="D29" i="1" s="1"/>
  <c r="F27" i="1"/>
  <c r="F14" i="1"/>
  <c r="F13" i="1"/>
  <c r="F52" i="1"/>
  <c r="F5" i="1"/>
  <c r="D5" i="1" s="1"/>
  <c r="F30" i="1"/>
  <c r="F20" i="1"/>
  <c r="F7" i="1"/>
  <c r="F44" i="1"/>
  <c r="F6" i="1"/>
  <c r="F48" i="5"/>
  <c r="D48" i="5" s="1"/>
  <c r="F47" i="5"/>
  <c r="F46" i="5"/>
  <c r="D46" i="5" s="1"/>
  <c r="F45" i="5"/>
  <c r="F44" i="5"/>
  <c r="F36" i="5"/>
  <c r="D36" i="5" s="1"/>
  <c r="F35" i="5"/>
  <c r="F34" i="5"/>
  <c r="D34" i="5" s="1"/>
  <c r="F33" i="5"/>
  <c r="F32" i="5"/>
  <c r="F24" i="5"/>
  <c r="D24" i="5" s="1"/>
  <c r="F23" i="5"/>
  <c r="F22" i="5"/>
  <c r="D22" i="5" s="1"/>
  <c r="F21" i="5"/>
  <c r="F20" i="5"/>
  <c r="F12" i="5"/>
  <c r="D12" i="5" s="1"/>
  <c r="F11" i="5"/>
  <c r="F10" i="5"/>
  <c r="D10" i="5" s="1"/>
  <c r="F9" i="5"/>
  <c r="F8" i="5"/>
  <c r="F43" i="5"/>
  <c r="F31" i="5"/>
  <c r="F19" i="5"/>
  <c r="F7" i="5"/>
  <c r="F52" i="5"/>
  <c r="D52" i="5" s="1"/>
  <c r="F51" i="5"/>
  <c r="F50" i="5"/>
  <c r="F42" i="5"/>
  <c r="F41" i="5"/>
  <c r="F40" i="5"/>
  <c r="D40" i="5" s="1"/>
  <c r="F39" i="5"/>
  <c r="F38" i="5"/>
  <c r="F30" i="5"/>
  <c r="D30" i="5" s="1"/>
  <c r="F29" i="5"/>
  <c r="F28" i="5"/>
  <c r="D28" i="5" s="1"/>
  <c r="F27" i="5"/>
  <c r="F26" i="5"/>
  <c r="F18" i="5"/>
  <c r="F17" i="5"/>
  <c r="F16" i="5"/>
  <c r="D16" i="5" s="1"/>
  <c r="F15" i="5"/>
  <c r="F14" i="5"/>
  <c r="F6" i="5"/>
  <c r="D6" i="5" s="1"/>
  <c r="F5" i="5"/>
  <c r="F4" i="5"/>
  <c r="D4" i="5" s="1"/>
  <c r="F49" i="5"/>
  <c r="F25" i="5"/>
  <c r="F13" i="5"/>
  <c r="F37" i="5"/>
  <c r="T51" i="2"/>
  <c r="AD49" i="2"/>
  <c r="U51" i="2"/>
  <c r="D39" i="6"/>
  <c r="D43" i="6" s="1"/>
  <c r="E39" i="6"/>
  <c r="H54" i="1"/>
  <c r="D41" i="5" l="1"/>
  <c r="D11" i="5"/>
  <c r="D33" i="5"/>
  <c r="D18" i="5"/>
  <c r="D5" i="5"/>
  <c r="D51" i="5"/>
  <c r="D26" i="5"/>
  <c r="D7" i="5"/>
  <c r="T7" i="5" s="1"/>
  <c r="D8" i="5"/>
  <c r="D23" i="5"/>
  <c r="D45" i="5"/>
  <c r="D13" i="5"/>
  <c r="AA13" i="5" s="1"/>
  <c r="D24" i="1"/>
  <c r="D46" i="1"/>
  <c r="D22" i="1"/>
  <c r="D16" i="1"/>
  <c r="AC16" i="1" s="1"/>
  <c r="D26" i="1"/>
  <c r="D36" i="1"/>
  <c r="D32" i="1"/>
  <c r="D10" i="1"/>
  <c r="R10" i="1" s="1"/>
  <c r="D27" i="1"/>
  <c r="D37" i="1"/>
  <c r="D14" i="2"/>
  <c r="D44" i="2"/>
  <c r="Y44" i="2" s="1"/>
  <c r="D8" i="2"/>
  <c r="D32" i="2"/>
  <c r="D12" i="4"/>
  <c r="D18" i="4"/>
  <c r="AD18" i="4" s="1"/>
  <c r="D30" i="4"/>
  <c r="D42" i="4"/>
  <c r="D24" i="4"/>
  <c r="D36" i="4"/>
  <c r="AA36" i="4" s="1"/>
  <c r="D48" i="4"/>
  <c r="D38" i="1"/>
  <c r="D21" i="1"/>
  <c r="D48" i="1"/>
  <c r="D18" i="1"/>
  <c r="D40" i="1"/>
  <c r="D33" i="1"/>
  <c r="D43" i="1"/>
  <c r="D39" i="1"/>
  <c r="D6" i="1"/>
  <c r="D28" i="1"/>
  <c r="D44" i="1"/>
  <c r="T44" i="1" s="1"/>
  <c r="D15" i="5"/>
  <c r="D19" i="5"/>
  <c r="D9" i="5"/>
  <c r="D20" i="5"/>
  <c r="D35" i="5"/>
  <c r="D25" i="5"/>
  <c r="D42" i="5"/>
  <c r="D17" i="5"/>
  <c r="P17" i="5" s="1"/>
  <c r="D39" i="5"/>
  <c r="D50" i="5"/>
  <c r="D31" i="5"/>
  <c r="D21" i="5"/>
  <c r="D32" i="5"/>
  <c r="D47" i="5"/>
  <c r="D37" i="5"/>
  <c r="D14" i="1"/>
  <c r="AD14" i="1" s="1"/>
  <c r="D7" i="1"/>
  <c r="D45" i="1"/>
  <c r="D9" i="1"/>
  <c r="D34" i="1"/>
  <c r="D50" i="1"/>
  <c r="D42" i="1"/>
  <c r="D12" i="1"/>
  <c r="D13" i="1"/>
  <c r="X13" i="1" s="1"/>
  <c r="D51" i="1"/>
  <c r="D26" i="2"/>
  <c r="D20" i="2"/>
  <c r="D38" i="2"/>
  <c r="X38" i="2" s="1"/>
  <c r="D50" i="2"/>
  <c r="D6" i="4"/>
  <c r="D43" i="5"/>
  <c r="D44" i="5"/>
  <c r="D15" i="1"/>
  <c r="D31" i="1"/>
  <c r="D8" i="1"/>
  <c r="D19" i="1"/>
  <c r="X19" i="1" s="1"/>
  <c r="D25" i="1"/>
  <c r="D49" i="1"/>
  <c r="D4" i="1"/>
  <c r="D20" i="1"/>
  <c r="X20" i="1" s="1"/>
  <c r="D30" i="1"/>
  <c r="D52" i="1"/>
  <c r="X50" i="4"/>
  <c r="W49" i="2"/>
  <c r="R51" i="2"/>
  <c r="X51" i="2"/>
  <c r="S50" i="4"/>
  <c r="U45" i="4"/>
  <c r="AB4" i="2"/>
  <c r="AB40" i="2"/>
  <c r="R41" i="2"/>
  <c r="S10" i="1"/>
  <c r="V45" i="4"/>
  <c r="T45" i="4"/>
  <c r="W17" i="2"/>
  <c r="Y45" i="4"/>
  <c r="AC50" i="4"/>
  <c r="AA45" i="4"/>
  <c r="AB45" i="4"/>
  <c r="Q45" i="4"/>
  <c r="R45" i="4"/>
  <c r="Z45" i="4"/>
  <c r="Y31" i="2"/>
  <c r="AB51" i="2"/>
  <c r="V50" i="4"/>
  <c r="W45" i="4"/>
  <c r="X45" i="4"/>
  <c r="AD50" i="4"/>
  <c r="Y7" i="1"/>
  <c r="Z29" i="1"/>
  <c r="AD12" i="13"/>
  <c r="Z47" i="13"/>
  <c r="U10" i="13"/>
  <c r="AC51" i="4"/>
  <c r="Q6" i="1"/>
  <c r="AA11" i="1"/>
  <c r="R9" i="1"/>
  <c r="Q33" i="1"/>
  <c r="V8" i="1"/>
  <c r="X52" i="1"/>
  <c r="Q41" i="1"/>
  <c r="AA26" i="1"/>
  <c r="T18" i="1"/>
  <c r="AA49" i="1"/>
  <c r="T17" i="13"/>
  <c r="AC37" i="13"/>
  <c r="U30" i="13"/>
  <c r="AA5" i="4"/>
  <c r="Q12" i="1"/>
  <c r="Y48" i="13"/>
  <c r="S52" i="13"/>
  <c r="V15" i="13"/>
  <c r="W49" i="13"/>
  <c r="T38" i="4"/>
  <c r="W25" i="1"/>
  <c r="S15" i="1"/>
  <c r="V46" i="1"/>
  <c r="AD6" i="5"/>
  <c r="Y7" i="13"/>
  <c r="AB32" i="13"/>
  <c r="S50" i="13"/>
  <c r="Y10" i="4"/>
  <c r="Y45" i="1"/>
  <c r="T4" i="1"/>
  <c r="T17" i="1"/>
  <c r="Y34" i="5"/>
  <c r="R9" i="5"/>
  <c r="AC10" i="5"/>
  <c r="AB40" i="5"/>
  <c r="R14" i="5"/>
  <c r="R12" i="5"/>
  <c r="S16" i="5"/>
  <c r="V42" i="5"/>
  <c r="W36" i="5"/>
  <c r="S11" i="5"/>
  <c r="P47" i="5"/>
  <c r="W27" i="5"/>
  <c r="W8" i="5"/>
  <c r="U24" i="5"/>
  <c r="Q29" i="5"/>
  <c r="Y41" i="5"/>
  <c r="T6" i="2"/>
  <c r="W5" i="2"/>
  <c r="AA5" i="5"/>
  <c r="AD38" i="5"/>
  <c r="T4" i="5"/>
  <c r="Z38" i="2"/>
  <c r="AC38" i="2"/>
  <c r="S49" i="2"/>
  <c r="P49" i="2"/>
  <c r="R49" i="2"/>
  <c r="Z49" i="2"/>
  <c r="Q49" i="2"/>
  <c r="Y49" i="2"/>
  <c r="V49" i="2"/>
  <c r="T49" i="2"/>
  <c r="AB49" i="2"/>
  <c r="V48" i="2"/>
  <c r="AC48" i="2"/>
  <c r="T48" i="2"/>
  <c r="AA48" i="2"/>
  <c r="AD48" i="2"/>
  <c r="Z48" i="2"/>
  <c r="Q48" i="2"/>
  <c r="S48" i="2"/>
  <c r="AB48" i="2"/>
  <c r="R48" i="2"/>
  <c r="U48" i="2"/>
  <c r="X48" i="2"/>
  <c r="Q38" i="2"/>
  <c r="AA49" i="2"/>
  <c r="U49" i="2"/>
  <c r="Y48" i="2"/>
  <c r="W48" i="2"/>
  <c r="X49" i="2"/>
  <c r="P48" i="2"/>
  <c r="AC49" i="2"/>
  <c r="AC50" i="2"/>
  <c r="Y51" i="2"/>
  <c r="W51" i="2"/>
  <c r="P51" i="2"/>
  <c r="AC52" i="2"/>
  <c r="AA52" i="2"/>
  <c r="AD52" i="2"/>
  <c r="X50" i="2"/>
  <c r="R8" i="2"/>
  <c r="Y7" i="2"/>
  <c r="S51" i="2"/>
  <c r="Q51" i="2"/>
  <c r="Z51" i="2"/>
  <c r="U41" i="2"/>
  <c r="W52" i="2"/>
  <c r="U52" i="2"/>
  <c r="X52" i="2"/>
  <c r="P50" i="2"/>
  <c r="U9" i="2"/>
  <c r="Y21" i="2"/>
  <c r="AB50" i="2"/>
  <c r="W50" i="2"/>
  <c r="AA50" i="2"/>
  <c r="AC51" i="2"/>
  <c r="V51" i="2"/>
  <c r="AD50" i="2"/>
  <c r="U18" i="2"/>
  <c r="AD51" i="2"/>
  <c r="AA51" i="2"/>
  <c r="Q52" i="2"/>
  <c r="Y52" i="2"/>
  <c r="Y12" i="2"/>
  <c r="X11" i="2"/>
  <c r="R41" i="5"/>
  <c r="T36" i="13"/>
  <c r="X36" i="13"/>
  <c r="AD46" i="13"/>
  <c r="V46" i="13"/>
  <c r="AA36" i="13"/>
  <c r="AC36" i="13"/>
  <c r="AB46" i="13"/>
  <c r="T46" i="13"/>
  <c r="W37" i="13"/>
  <c r="S46" i="13"/>
  <c r="R46" i="13"/>
  <c r="Y36" i="13"/>
  <c r="S36" i="13"/>
  <c r="U36" i="13"/>
  <c r="W36" i="13"/>
  <c r="Q46" i="13"/>
  <c r="Y46" i="13"/>
  <c r="AC46" i="13"/>
  <c r="AA46" i="13"/>
  <c r="AA35" i="13"/>
  <c r="U35" i="13"/>
  <c r="W46" i="13"/>
  <c r="Z46" i="13"/>
  <c r="Z36" i="13"/>
  <c r="Q36" i="13"/>
  <c r="P51" i="13"/>
  <c r="W51" i="13"/>
  <c r="Z52" i="4"/>
  <c r="AA4" i="4"/>
  <c r="AA31" i="4"/>
  <c r="AD30" i="4"/>
  <c r="R8" i="4"/>
  <c r="Z8" i="4"/>
  <c r="V4" i="4"/>
  <c r="X4" i="4"/>
  <c r="AC38" i="4"/>
  <c r="AA38" i="4"/>
  <c r="X38" i="4"/>
  <c r="W41" i="4"/>
  <c r="AA41" i="4"/>
  <c r="X41" i="4"/>
  <c r="V52" i="4"/>
  <c r="S52" i="4"/>
  <c r="S51" i="4"/>
  <c r="Z51" i="4"/>
  <c r="AC52" i="4"/>
  <c r="AD52" i="4"/>
  <c r="Q51" i="4"/>
  <c r="W4" i="4"/>
  <c r="Y4" i="4"/>
  <c r="Y38" i="4"/>
  <c r="V41" i="4"/>
  <c r="S41" i="4"/>
  <c r="W52" i="4"/>
  <c r="AA52" i="4"/>
  <c r="X52" i="4"/>
  <c r="AD51" i="4"/>
  <c r="AB51" i="4"/>
  <c r="P51" i="4"/>
  <c r="AC4" i="4"/>
  <c r="T4" i="4"/>
  <c r="S38" i="4"/>
  <c r="P41" i="4"/>
  <c r="T41" i="4"/>
  <c r="Q52" i="4"/>
  <c r="U52" i="4"/>
  <c r="R52" i="4"/>
  <c r="X51" i="4"/>
  <c r="AA51" i="4"/>
  <c r="P4" i="4"/>
  <c r="R4" i="4"/>
  <c r="Z4" i="4"/>
  <c r="AC41" i="4"/>
  <c r="Z41" i="4"/>
  <c r="AB52" i="4"/>
  <c r="Y51" i="4"/>
  <c r="T40" i="2"/>
  <c r="Q41" i="2"/>
  <c r="U40" i="2"/>
  <c r="AB41" i="2"/>
  <c r="AC40" i="2"/>
  <c r="Y40" i="2"/>
  <c r="W40" i="2"/>
  <c r="V44" i="2"/>
  <c r="W52" i="1"/>
  <c r="V52" i="1"/>
  <c r="Q52" i="1"/>
  <c r="AB52" i="1"/>
  <c r="T47" i="1"/>
  <c r="X47" i="1"/>
  <c r="V45" i="1"/>
  <c r="AC52" i="1"/>
  <c r="S52" i="1"/>
  <c r="R52" i="1"/>
  <c r="S47" i="1"/>
  <c r="AA45" i="1"/>
  <c r="AA52" i="1"/>
  <c r="P52" i="1"/>
  <c r="AC47" i="1"/>
  <c r="U45" i="1"/>
  <c r="Z52" i="1"/>
  <c r="U52" i="1"/>
  <c r="AD52" i="1"/>
  <c r="Z47" i="1"/>
  <c r="AD47" i="1"/>
  <c r="AB45" i="1"/>
  <c r="T52" i="1"/>
  <c r="Y52" i="1"/>
  <c r="T52" i="13"/>
  <c r="W52" i="13"/>
  <c r="R12" i="13"/>
  <c r="V12" i="13"/>
  <c r="Q8" i="4"/>
  <c r="AC8" i="4"/>
  <c r="V28" i="4"/>
  <c r="P24" i="4"/>
  <c r="U37" i="4"/>
  <c r="T15" i="4"/>
  <c r="Z5" i="4"/>
  <c r="Y8" i="4"/>
  <c r="V8" i="4"/>
  <c r="AB22" i="4"/>
  <c r="P5" i="4"/>
  <c r="W8" i="4"/>
  <c r="U8" i="4"/>
  <c r="AB8" i="4"/>
  <c r="Z33" i="1"/>
  <c r="Q47" i="1"/>
  <c r="AB47" i="1"/>
  <c r="AA47" i="1"/>
  <c r="V47" i="1"/>
  <c r="R18" i="1"/>
  <c r="U47" i="1"/>
  <c r="W26" i="1"/>
  <c r="X27" i="1"/>
  <c r="AB11" i="5"/>
  <c r="P11" i="5"/>
  <c r="AA11" i="5"/>
  <c r="Y11" i="5"/>
  <c r="AD11" i="5"/>
  <c r="Z11" i="5"/>
  <c r="AD17" i="5"/>
  <c r="AA12" i="5"/>
  <c r="U12" i="5"/>
  <c r="Q36" i="5"/>
  <c r="R5" i="5"/>
  <c r="AD16" i="5"/>
  <c r="AA16" i="5"/>
  <c r="S34" i="5"/>
  <c r="T34" i="5"/>
  <c r="AA34" i="5"/>
  <c r="P34" i="5"/>
  <c r="U34" i="5"/>
  <c r="Z6" i="5"/>
  <c r="AC6" i="5"/>
  <c r="AB24" i="5"/>
  <c r="S24" i="5"/>
  <c r="AD34" i="13"/>
  <c r="X34" i="13"/>
  <c r="R34" i="13"/>
  <c r="AA34" i="13"/>
  <c r="U34" i="13"/>
  <c r="Z34" i="13"/>
  <c r="Q34" i="13"/>
  <c r="W34" i="13"/>
  <c r="AC34" i="13"/>
  <c r="P34" i="13"/>
  <c r="Y34" i="13"/>
  <c r="V34" i="13"/>
  <c r="S34" i="13"/>
  <c r="T34" i="13"/>
  <c r="AB34" i="13"/>
  <c r="Y9" i="13"/>
  <c r="S9" i="13"/>
  <c r="AC9" i="13"/>
  <c r="W9" i="13"/>
  <c r="Q9" i="13"/>
  <c r="AB9" i="13"/>
  <c r="V9" i="13"/>
  <c r="P9" i="13"/>
  <c r="AD9" i="13"/>
  <c r="R9" i="13"/>
  <c r="AA9" i="13"/>
  <c r="Z9" i="13"/>
  <c r="T9" i="13"/>
  <c r="X9" i="13"/>
  <c r="U9" i="13"/>
  <c r="AD13" i="13"/>
  <c r="X13" i="13"/>
  <c r="R13" i="13"/>
  <c r="AC13" i="13"/>
  <c r="V13" i="13"/>
  <c r="AA13" i="13"/>
  <c r="T13" i="13"/>
  <c r="Z13" i="13"/>
  <c r="S13" i="13"/>
  <c r="W13" i="13"/>
  <c r="U13" i="13"/>
  <c r="Q13" i="13"/>
  <c r="AB13" i="13"/>
  <c r="Y13" i="13"/>
  <c r="P13" i="13"/>
  <c r="AB18" i="13"/>
  <c r="V18" i="13"/>
  <c r="P18" i="13"/>
  <c r="X18" i="13"/>
  <c r="Q18" i="13"/>
  <c r="AC18" i="13"/>
  <c r="U18" i="13"/>
  <c r="AA18" i="13"/>
  <c r="T18" i="13"/>
  <c r="AD18" i="13"/>
  <c r="Z18" i="13"/>
  <c r="Y18" i="13"/>
  <c r="R18" i="13"/>
  <c r="W18" i="13"/>
  <c r="S18" i="13"/>
  <c r="T32" i="13"/>
  <c r="Y28" i="13"/>
  <c r="S28" i="13"/>
  <c r="AB28" i="13"/>
  <c r="V28" i="13"/>
  <c r="AA28" i="13"/>
  <c r="R28" i="13"/>
  <c r="Z28" i="13"/>
  <c r="P28" i="13"/>
  <c r="W28" i="13"/>
  <c r="U28" i="13"/>
  <c r="Q28" i="13"/>
  <c r="AD28" i="13"/>
  <c r="T28" i="13"/>
  <c r="AC28" i="13"/>
  <c r="X28" i="13"/>
  <c r="AB15" i="13"/>
  <c r="R15" i="13"/>
  <c r="AD15" i="13"/>
  <c r="AC5" i="13"/>
  <c r="W5" i="13"/>
  <c r="Q5" i="13"/>
  <c r="AA5" i="13"/>
  <c r="U5" i="13"/>
  <c r="Z5" i="13"/>
  <c r="R5" i="13"/>
  <c r="AB5" i="13"/>
  <c r="S5" i="13"/>
  <c r="Y5" i="13"/>
  <c r="P5" i="13"/>
  <c r="X5" i="13"/>
  <c r="AD5" i="13"/>
  <c r="T5" i="13"/>
  <c r="V5" i="13"/>
  <c r="AA10" i="13"/>
  <c r="R10" i="13"/>
  <c r="Q10" i="13"/>
  <c r="AB29" i="13"/>
  <c r="V29" i="13"/>
  <c r="P29" i="13"/>
  <c r="Y29" i="13"/>
  <c r="S29" i="13"/>
  <c r="W29" i="13"/>
  <c r="Z29" i="13"/>
  <c r="U29" i="13"/>
  <c r="AD29" i="13"/>
  <c r="T29" i="13"/>
  <c r="AC29" i="13"/>
  <c r="AA29" i="13"/>
  <c r="X29" i="13"/>
  <c r="R29" i="13"/>
  <c r="Q29" i="13"/>
  <c r="AC24" i="13"/>
  <c r="W24" i="13"/>
  <c r="Q24" i="13"/>
  <c r="Y24" i="13"/>
  <c r="R24" i="13"/>
  <c r="AD24" i="13"/>
  <c r="V24" i="13"/>
  <c r="AB24" i="13"/>
  <c r="U24" i="13"/>
  <c r="X24" i="13"/>
  <c r="T24" i="13"/>
  <c r="S24" i="13"/>
  <c r="Z24" i="13"/>
  <c r="P24" i="13"/>
  <c r="AA24" i="13"/>
  <c r="AC8" i="13"/>
  <c r="W8" i="13"/>
  <c r="Q8" i="13"/>
  <c r="AA8" i="13"/>
  <c r="U8" i="13"/>
  <c r="Z8" i="13"/>
  <c r="T8" i="13"/>
  <c r="S8" i="13"/>
  <c r="AD8" i="13"/>
  <c r="R8" i="13"/>
  <c r="AB8" i="13"/>
  <c r="P8" i="13"/>
  <c r="V8" i="13"/>
  <c r="Y8" i="13"/>
  <c r="X8" i="13"/>
  <c r="Z17" i="13"/>
  <c r="P17" i="13"/>
  <c r="AB17" i="13"/>
  <c r="Z23" i="13"/>
  <c r="T23" i="13"/>
  <c r="Y23" i="13"/>
  <c r="R23" i="13"/>
  <c r="AD23" i="13"/>
  <c r="W23" i="13"/>
  <c r="P23" i="13"/>
  <c r="AC23" i="13"/>
  <c r="V23" i="13"/>
  <c r="S23" i="13"/>
  <c r="Q23" i="13"/>
  <c r="AB23" i="13"/>
  <c r="U23" i="13"/>
  <c r="AA23" i="13"/>
  <c r="X23" i="13"/>
  <c r="AA31" i="13"/>
  <c r="U31" i="13"/>
  <c r="AD31" i="13"/>
  <c r="X31" i="13"/>
  <c r="R31" i="13"/>
  <c r="Z31" i="13"/>
  <c r="Q31" i="13"/>
  <c r="W31" i="13"/>
  <c r="AC31" i="13"/>
  <c r="P31" i="13"/>
  <c r="Y31" i="13"/>
  <c r="V31" i="13"/>
  <c r="S31" i="13"/>
  <c r="T31" i="13"/>
  <c r="AB31" i="13"/>
  <c r="AA30" i="13"/>
  <c r="W30" i="13"/>
  <c r="Z25" i="13"/>
  <c r="T25" i="13"/>
  <c r="Y25" i="13"/>
  <c r="R25" i="13"/>
  <c r="AD25" i="13"/>
  <c r="W25" i="13"/>
  <c r="P25" i="13"/>
  <c r="AC25" i="13"/>
  <c r="V25" i="13"/>
  <c r="AB25" i="13"/>
  <c r="AA25" i="13"/>
  <c r="X25" i="13"/>
  <c r="Q25" i="13"/>
  <c r="U25" i="13"/>
  <c r="S25" i="13"/>
  <c r="AB7" i="13"/>
  <c r="AC11" i="13"/>
  <c r="W11" i="13"/>
  <c r="Q11" i="13"/>
  <c r="AA11" i="13"/>
  <c r="U11" i="13"/>
  <c r="Z11" i="13"/>
  <c r="T11" i="13"/>
  <c r="Y11" i="13"/>
  <c r="X11" i="13"/>
  <c r="V11" i="13"/>
  <c r="AB11" i="13"/>
  <c r="P11" i="13"/>
  <c r="S11" i="13"/>
  <c r="AD11" i="13"/>
  <c r="R11" i="13"/>
  <c r="AD14" i="4"/>
  <c r="X14" i="4"/>
  <c r="R14" i="4"/>
  <c r="AA14" i="4"/>
  <c r="T14" i="4"/>
  <c r="Q14" i="4"/>
  <c r="AB14" i="4"/>
  <c r="Z14" i="4"/>
  <c r="S14" i="4"/>
  <c r="Y14" i="4"/>
  <c r="U14" i="4"/>
  <c r="W14" i="4"/>
  <c r="P14" i="4"/>
  <c r="AC14" i="4"/>
  <c r="V14" i="4"/>
  <c r="Y25" i="4"/>
  <c r="Z25" i="4"/>
  <c r="S25" i="4"/>
  <c r="X25" i="4"/>
  <c r="R25" i="4"/>
  <c r="AB25" i="4"/>
  <c r="Q25" i="4"/>
  <c r="W25" i="4"/>
  <c r="AA25" i="4"/>
  <c r="P25" i="4"/>
  <c r="AC25" i="4"/>
  <c r="T25" i="4"/>
  <c r="V25" i="4"/>
  <c r="AD25" i="4"/>
  <c r="U25" i="4"/>
  <c r="AB26" i="4"/>
  <c r="V26" i="4"/>
  <c r="P26" i="4"/>
  <c r="Y26" i="4"/>
  <c r="R26" i="4"/>
  <c r="X26" i="4"/>
  <c r="Q26" i="4"/>
  <c r="W26" i="4"/>
  <c r="AD26" i="4"/>
  <c r="T26" i="4"/>
  <c r="U26" i="4"/>
  <c r="AC26" i="4"/>
  <c r="S26" i="4"/>
  <c r="AA26" i="4"/>
  <c r="Z26" i="4"/>
  <c r="AB24" i="4"/>
  <c r="AC24" i="4"/>
  <c r="R24" i="4"/>
  <c r="V37" i="4"/>
  <c r="P37" i="4"/>
  <c r="R37" i="4"/>
  <c r="T37" i="4"/>
  <c r="Z37" i="4"/>
  <c r="W37" i="4"/>
  <c r="Q15" i="4"/>
  <c r="W15" i="4"/>
  <c r="Y20" i="4"/>
  <c r="S20" i="4"/>
  <c r="AD20" i="4"/>
  <c r="X20" i="4"/>
  <c r="R20" i="4"/>
  <c r="AA20" i="4"/>
  <c r="Q20" i="4"/>
  <c r="W20" i="4"/>
  <c r="T20" i="4"/>
  <c r="Z20" i="4"/>
  <c r="P20" i="4"/>
  <c r="AB20" i="4"/>
  <c r="V20" i="4"/>
  <c r="AC20" i="4"/>
  <c r="U20" i="4"/>
  <c r="AD6" i="4"/>
  <c r="X6" i="4"/>
  <c r="R6" i="4"/>
  <c r="P6" i="4"/>
  <c r="AC6" i="4"/>
  <c r="W6" i="4"/>
  <c r="Q6" i="4"/>
  <c r="AB6" i="4"/>
  <c r="V6" i="4"/>
  <c r="AA6" i="4"/>
  <c r="U6" i="4"/>
  <c r="Z6" i="4"/>
  <c r="T6" i="4"/>
  <c r="S6" i="4"/>
  <c r="Y6" i="4"/>
  <c r="AC22" i="4"/>
  <c r="W22" i="4"/>
  <c r="P22" i="4"/>
  <c r="X22" i="4"/>
  <c r="AD22" i="4"/>
  <c r="AA22" i="4"/>
  <c r="S22" i="4"/>
  <c r="Z22" i="4"/>
  <c r="T18" i="4"/>
  <c r="AB18" i="4"/>
  <c r="V18" i="4"/>
  <c r="Y18" i="4"/>
  <c r="AB16" i="4"/>
  <c r="V16" i="4"/>
  <c r="P16" i="4"/>
  <c r="Y16" i="4"/>
  <c r="R16" i="4"/>
  <c r="AD16" i="4"/>
  <c r="W16" i="4"/>
  <c r="Z16" i="4"/>
  <c r="S16" i="4"/>
  <c r="X16" i="4"/>
  <c r="Q16" i="4"/>
  <c r="AC16" i="4"/>
  <c r="U16" i="4"/>
  <c r="AA16" i="4"/>
  <c r="T16" i="4"/>
  <c r="AB13" i="4"/>
  <c r="V13" i="4"/>
  <c r="P13" i="4"/>
  <c r="AC13" i="4"/>
  <c r="U13" i="4"/>
  <c r="Z13" i="4"/>
  <c r="S13" i="4"/>
  <c r="AA13" i="4"/>
  <c r="T13" i="4"/>
  <c r="Y13" i="4"/>
  <c r="R13" i="4"/>
  <c r="X13" i="4"/>
  <c r="Q13" i="4"/>
  <c r="AD13" i="4"/>
  <c r="W13" i="4"/>
  <c r="AB31" i="4"/>
  <c r="V31" i="4"/>
  <c r="AD31" i="4"/>
  <c r="X31" i="4"/>
  <c r="R31" i="4"/>
  <c r="Q31" i="4"/>
  <c r="W31" i="4"/>
  <c r="Z31" i="4"/>
  <c r="AA21" i="4"/>
  <c r="U21" i="4"/>
  <c r="Z21" i="4"/>
  <c r="T21" i="4"/>
  <c r="AD21" i="4"/>
  <c r="V21" i="4"/>
  <c r="AB21" i="4"/>
  <c r="R21" i="4"/>
  <c r="AC21" i="4"/>
  <c r="S21" i="4"/>
  <c r="W21" i="4"/>
  <c r="Y21" i="4"/>
  <c r="Q21" i="4"/>
  <c r="X21" i="4"/>
  <c r="P21" i="4"/>
  <c r="Y30" i="4"/>
  <c r="AA30" i="4"/>
  <c r="U30" i="4"/>
  <c r="P30" i="4"/>
  <c r="W30" i="4"/>
  <c r="P10" i="4"/>
  <c r="R10" i="4"/>
  <c r="Q10" i="4"/>
  <c r="U10" i="4"/>
  <c r="Z10" i="4"/>
  <c r="Z7" i="4"/>
  <c r="T7" i="4"/>
  <c r="X7" i="4"/>
  <c r="R7" i="4"/>
  <c r="Y7" i="4"/>
  <c r="S7" i="4"/>
  <c r="AD7" i="4"/>
  <c r="AC7" i="4"/>
  <c r="W7" i="4"/>
  <c r="Q7" i="4"/>
  <c r="AB7" i="4"/>
  <c r="V7" i="4"/>
  <c r="P7" i="4"/>
  <c r="AA7" i="4"/>
  <c r="U7" i="4"/>
  <c r="T28" i="4"/>
  <c r="Y28" i="4"/>
  <c r="S28" i="4"/>
  <c r="U28" i="4"/>
  <c r="AD28" i="4"/>
  <c r="R28" i="4"/>
  <c r="X28" i="4"/>
  <c r="W28" i="4"/>
  <c r="AB33" i="4"/>
  <c r="V33" i="4"/>
  <c r="P33" i="4"/>
  <c r="AA33" i="4"/>
  <c r="U33" i="4"/>
  <c r="AD33" i="4"/>
  <c r="X33" i="4"/>
  <c r="R33" i="4"/>
  <c r="Y33" i="4"/>
  <c r="W33" i="4"/>
  <c r="T33" i="4"/>
  <c r="Z33" i="4"/>
  <c r="AC33" i="4"/>
  <c r="S33" i="4"/>
  <c r="Q33" i="4"/>
  <c r="Y32" i="4"/>
  <c r="S32" i="4"/>
  <c r="AD32" i="4"/>
  <c r="X32" i="4"/>
  <c r="R32" i="4"/>
  <c r="AA32" i="4"/>
  <c r="U32" i="4"/>
  <c r="W32" i="4"/>
  <c r="V32" i="4"/>
  <c r="T32" i="4"/>
  <c r="P32" i="4"/>
  <c r="AC32" i="4"/>
  <c r="AB32" i="4"/>
  <c r="Z32" i="4"/>
  <c r="Q32" i="4"/>
  <c r="AC19" i="4"/>
  <c r="W19" i="4"/>
  <c r="Q19" i="4"/>
  <c r="AB19" i="4"/>
  <c r="V19" i="4"/>
  <c r="P19" i="4"/>
  <c r="X19" i="4"/>
  <c r="AD19" i="4"/>
  <c r="T19" i="4"/>
  <c r="Y19" i="4"/>
  <c r="U19" i="4"/>
  <c r="AA19" i="4"/>
  <c r="S19" i="4"/>
  <c r="Z19" i="4"/>
  <c r="R19" i="4"/>
  <c r="AD17" i="4"/>
  <c r="X17" i="4"/>
  <c r="R17" i="4"/>
  <c r="W17" i="4"/>
  <c r="P17" i="4"/>
  <c r="AB17" i="4"/>
  <c r="U17" i="4"/>
  <c r="Y17" i="4"/>
  <c r="Q17" i="4"/>
  <c r="AC17" i="4"/>
  <c r="V17" i="4"/>
  <c r="AA17" i="4"/>
  <c r="T17" i="4"/>
  <c r="Z17" i="4"/>
  <c r="S17" i="4"/>
  <c r="Z9" i="4"/>
  <c r="T9" i="4"/>
  <c r="AA9" i="4"/>
  <c r="S9" i="4"/>
  <c r="X9" i="4"/>
  <c r="Q9" i="4"/>
  <c r="Y9" i="4"/>
  <c r="R9" i="4"/>
  <c r="AD9" i="4"/>
  <c r="W9" i="4"/>
  <c r="P9" i="4"/>
  <c r="AC9" i="4"/>
  <c r="V9" i="4"/>
  <c r="U9" i="4"/>
  <c r="AB9" i="4"/>
  <c r="AD11" i="4"/>
  <c r="X11" i="4"/>
  <c r="R11" i="4"/>
  <c r="W11" i="4"/>
  <c r="P11" i="4"/>
  <c r="AB11" i="4"/>
  <c r="U11" i="4"/>
  <c r="AC11" i="4"/>
  <c r="V11" i="4"/>
  <c r="AA11" i="4"/>
  <c r="T11" i="4"/>
  <c r="Z11" i="4"/>
  <c r="S11" i="4"/>
  <c r="Q11" i="4"/>
  <c r="Y11" i="4"/>
  <c r="AC29" i="4"/>
  <c r="W29" i="4"/>
  <c r="Q29" i="4"/>
  <c r="AB29" i="4"/>
  <c r="V29" i="4"/>
  <c r="P29" i="4"/>
  <c r="Y29" i="4"/>
  <c r="S29" i="4"/>
  <c r="T29" i="4"/>
  <c r="AD29" i="4"/>
  <c r="R29" i="4"/>
  <c r="AA29" i="4"/>
  <c r="Z29" i="4"/>
  <c r="U29" i="4"/>
  <c r="X29" i="4"/>
  <c r="Z12" i="4"/>
  <c r="T12" i="4"/>
  <c r="AD12" i="4"/>
  <c r="W12" i="4"/>
  <c r="P12" i="4"/>
  <c r="AB12" i="4"/>
  <c r="U12" i="4"/>
  <c r="AC12" i="4"/>
  <c r="V12" i="4"/>
  <c r="AA12" i="4"/>
  <c r="S12" i="4"/>
  <c r="Y12" i="4"/>
  <c r="R12" i="4"/>
  <c r="Q12" i="4"/>
  <c r="X12" i="4"/>
  <c r="R36" i="4"/>
  <c r="AB36" i="4"/>
  <c r="Y23" i="4"/>
  <c r="S23" i="4"/>
  <c r="AD23" i="4"/>
  <c r="X23" i="4"/>
  <c r="R23" i="4"/>
  <c r="AA23" i="4"/>
  <c r="Q23" i="4"/>
  <c r="W23" i="4"/>
  <c r="AB23" i="4"/>
  <c r="T23" i="4"/>
  <c r="Z23" i="4"/>
  <c r="P23" i="4"/>
  <c r="V23" i="4"/>
  <c r="AC23" i="4"/>
  <c r="U23" i="4"/>
  <c r="Y27" i="4"/>
  <c r="S27" i="4"/>
  <c r="Z27" i="4"/>
  <c r="R27" i="4"/>
  <c r="X27" i="4"/>
  <c r="Q27" i="4"/>
  <c r="AD27" i="4"/>
  <c r="U27" i="4"/>
  <c r="AB27" i="4"/>
  <c r="P27" i="4"/>
  <c r="AC27" i="4"/>
  <c r="T27" i="4"/>
  <c r="AA27" i="4"/>
  <c r="W27" i="4"/>
  <c r="V27" i="4"/>
  <c r="AB13" i="2"/>
  <c r="V13" i="2"/>
  <c r="P13" i="2"/>
  <c r="AA13" i="2"/>
  <c r="U13" i="2"/>
  <c r="W13" i="2"/>
  <c r="AD13" i="2"/>
  <c r="T13" i="2"/>
  <c r="R13" i="2"/>
  <c r="AC13" i="2"/>
  <c r="S13" i="2"/>
  <c r="Z13" i="2"/>
  <c r="X13" i="2"/>
  <c r="Y13" i="2"/>
  <c r="Q13" i="2"/>
  <c r="Z15" i="2"/>
  <c r="T15" i="2"/>
  <c r="Y15" i="2"/>
  <c r="S15" i="2"/>
  <c r="AC15" i="2"/>
  <c r="U15" i="2"/>
  <c r="AB15" i="2"/>
  <c r="R15" i="2"/>
  <c r="X15" i="2"/>
  <c r="AA15" i="2"/>
  <c r="Q15" i="2"/>
  <c r="P15" i="2"/>
  <c r="AD15" i="2"/>
  <c r="V15" i="2"/>
  <c r="W15" i="2"/>
  <c r="AC31" i="2"/>
  <c r="V7" i="2"/>
  <c r="AD7" i="2"/>
  <c r="AA7" i="2"/>
  <c r="AB33" i="2"/>
  <c r="V33" i="2"/>
  <c r="P33" i="2"/>
  <c r="AA33" i="2"/>
  <c r="U33" i="2"/>
  <c r="Y33" i="2"/>
  <c r="S33" i="2"/>
  <c r="AC33" i="2"/>
  <c r="Q33" i="2"/>
  <c r="Z33" i="2"/>
  <c r="AD33" i="2"/>
  <c r="X33" i="2"/>
  <c r="T33" i="2"/>
  <c r="W33" i="2"/>
  <c r="R33" i="2"/>
  <c r="V4" i="2"/>
  <c r="AD4" i="2"/>
  <c r="R4" i="2"/>
  <c r="Z4" i="2"/>
  <c r="Y4" i="2"/>
  <c r="Z6" i="2"/>
  <c r="R6" i="2"/>
  <c r="AB6" i="2"/>
  <c r="P6" i="2"/>
  <c r="AC6" i="2"/>
  <c r="T21" i="2"/>
  <c r="AB10" i="2"/>
  <c r="V10" i="2"/>
  <c r="P10" i="2"/>
  <c r="AA10" i="2"/>
  <c r="U10" i="2"/>
  <c r="W10" i="2"/>
  <c r="AD10" i="2"/>
  <c r="T10" i="2"/>
  <c r="R10" i="2"/>
  <c r="AC10" i="2"/>
  <c r="S10" i="2"/>
  <c r="Z10" i="2"/>
  <c r="X10" i="2"/>
  <c r="Y10" i="2"/>
  <c r="Q10" i="2"/>
  <c r="X8" i="2"/>
  <c r="AB8" i="2"/>
  <c r="S18" i="2"/>
  <c r="AA18" i="2"/>
  <c r="AD11" i="2"/>
  <c r="R11" i="2"/>
  <c r="Y11" i="2"/>
  <c r="AB11" i="2"/>
  <c r="T11" i="2"/>
  <c r="S11" i="2"/>
  <c r="Y34" i="2"/>
  <c r="S34" i="2"/>
  <c r="AD34" i="2"/>
  <c r="X34" i="2"/>
  <c r="R34" i="2"/>
  <c r="AB34" i="2"/>
  <c r="V34" i="2"/>
  <c r="P34" i="2"/>
  <c r="AC34" i="2"/>
  <c r="Q34" i="2"/>
  <c r="AA34" i="2"/>
  <c r="W34" i="2"/>
  <c r="U34" i="2"/>
  <c r="T34" i="2"/>
  <c r="Z34" i="2"/>
  <c r="X5" i="2"/>
  <c r="R5" i="2"/>
  <c r="Z5" i="2"/>
  <c r="T5" i="2"/>
  <c r="U5" i="2"/>
  <c r="Z9" i="2"/>
  <c r="S9" i="2"/>
  <c r="AC9" i="2"/>
  <c r="X9" i="2"/>
  <c r="P9" i="2"/>
  <c r="AA9" i="2"/>
  <c r="AD9" i="2"/>
  <c r="Q12" i="2"/>
  <c r="Q10" i="1"/>
  <c r="W10" i="1"/>
  <c r="AD20" i="1"/>
  <c r="R20" i="1"/>
  <c r="W20" i="1"/>
  <c r="Z20" i="1"/>
  <c r="Y20" i="1"/>
  <c r="U20" i="1"/>
  <c r="S20" i="1"/>
  <c r="T20" i="1"/>
  <c r="Z7" i="1"/>
  <c r="AA7" i="1"/>
  <c r="AC7" i="1"/>
  <c r="AB11" i="1"/>
  <c r="P11" i="1"/>
  <c r="U11" i="1"/>
  <c r="S11" i="1"/>
  <c r="T11" i="1"/>
  <c r="W11" i="1"/>
  <c r="AD11" i="1"/>
  <c r="R11" i="1"/>
  <c r="X26" i="1"/>
  <c r="P26" i="1"/>
  <c r="AB26" i="1"/>
  <c r="Y26" i="1"/>
  <c r="Z18" i="1"/>
  <c r="P18" i="1"/>
  <c r="AA16" i="1"/>
  <c r="AB16" i="1"/>
  <c r="Y16" i="1"/>
  <c r="P16" i="1"/>
  <c r="Z21" i="1"/>
  <c r="T21" i="1"/>
  <c r="Y21" i="1"/>
  <c r="S21" i="1"/>
  <c r="AD21" i="1"/>
  <c r="V21" i="1"/>
  <c r="AC21" i="1"/>
  <c r="U21" i="1"/>
  <c r="AB21" i="1"/>
  <c r="R21" i="1"/>
  <c r="AA21" i="1"/>
  <c r="Q21" i="1"/>
  <c r="W21" i="1"/>
  <c r="X21" i="1"/>
  <c r="P21" i="1"/>
  <c r="AD27" i="1"/>
  <c r="U19" i="1"/>
  <c r="W19" i="1"/>
  <c r="Z17" i="1"/>
  <c r="Y17" i="1"/>
  <c r="V33" i="1"/>
  <c r="Y15" i="1"/>
  <c r="W15" i="1"/>
  <c r="V15" i="1"/>
  <c r="AA15" i="1"/>
  <c r="Q15" i="1"/>
  <c r="Z41" i="1"/>
  <c r="W41" i="1"/>
  <c r="P41" i="1"/>
  <c r="R41" i="1"/>
  <c r="V41" i="1"/>
  <c r="Q4" i="1"/>
  <c r="W14" i="1"/>
  <c r="P14" i="1"/>
  <c r="AB14" i="1"/>
  <c r="T14" i="1"/>
  <c r="Z14" i="1"/>
  <c r="X9" i="1"/>
  <c r="W9" i="1"/>
  <c r="AB9" i="1"/>
  <c r="Y9" i="1"/>
  <c r="Z9" i="1"/>
  <c r="AD12" i="1"/>
  <c r="R12" i="1"/>
  <c r="W12" i="1"/>
  <c r="U12" i="1"/>
  <c r="V12" i="1"/>
  <c r="AA12" i="1"/>
  <c r="S12" i="1"/>
  <c r="T12" i="1"/>
  <c r="S14" i="1" l="1"/>
  <c r="U14" i="1"/>
  <c r="Q14" i="1"/>
  <c r="AB19" i="1"/>
  <c r="Q16" i="1"/>
  <c r="Z16" i="1"/>
  <c r="AA20" i="1"/>
  <c r="P20" i="1"/>
  <c r="AC20" i="1"/>
  <c r="P10" i="1"/>
  <c r="Y10" i="1"/>
  <c r="P36" i="4"/>
  <c r="S18" i="4"/>
  <c r="AC18" i="4"/>
  <c r="P18" i="4"/>
  <c r="Z18" i="4"/>
  <c r="Y17" i="5"/>
  <c r="AC14" i="1"/>
  <c r="AD44" i="2"/>
  <c r="T44" i="2"/>
  <c r="P44" i="2"/>
  <c r="W44" i="2"/>
  <c r="S38" i="2"/>
  <c r="AA38" i="2"/>
  <c r="W38" i="2"/>
  <c r="AA17" i="5"/>
  <c r="S36" i="4"/>
  <c r="AA44" i="2"/>
  <c r="Q44" i="2"/>
  <c r="R38" i="2"/>
  <c r="AB38" i="2"/>
  <c r="P38" i="2"/>
  <c r="AD38" i="2"/>
  <c r="U38" i="2"/>
  <c r="R19" i="1"/>
  <c r="T16" i="1"/>
  <c r="AA18" i="4"/>
  <c r="Q18" i="4"/>
  <c r="W18" i="4"/>
  <c r="Y14" i="1"/>
  <c r="AD16" i="1"/>
  <c r="AB20" i="1"/>
  <c r="V20" i="1"/>
  <c r="Q20" i="1"/>
  <c r="R18" i="4"/>
  <c r="X18" i="4"/>
  <c r="U18" i="4"/>
  <c r="AC17" i="5"/>
  <c r="S44" i="1"/>
  <c r="Y38" i="2"/>
  <c r="T38" i="2"/>
  <c r="V38" i="2"/>
  <c r="P6" i="5"/>
  <c r="T6" i="5"/>
  <c r="W6" i="5"/>
  <c r="AA6" i="5"/>
  <c r="U6" i="5"/>
  <c r="Q6" i="5"/>
  <c r="R6" i="5"/>
  <c r="AB6" i="5"/>
  <c r="Y6" i="5"/>
  <c r="X6" i="5"/>
  <c r="V6" i="5"/>
  <c r="S6" i="5"/>
  <c r="V24" i="5"/>
  <c r="Q24" i="5"/>
  <c r="W24" i="5"/>
  <c r="AC24" i="5"/>
  <c r="U36" i="5"/>
  <c r="T36" i="5"/>
  <c r="AA24" i="5"/>
  <c r="P24" i="5"/>
  <c r="T24" i="5"/>
  <c r="Y7" i="5"/>
  <c r="Q40" i="5"/>
  <c r="X24" i="5"/>
  <c r="R24" i="5"/>
  <c r="Y24" i="5"/>
  <c r="Z24" i="5"/>
  <c r="Z36" i="5"/>
  <c r="AD24" i="5"/>
  <c r="S4" i="5"/>
  <c r="U4" i="5"/>
  <c r="V4" i="5"/>
  <c r="W4" i="5"/>
  <c r="Q4" i="5"/>
  <c r="Z4" i="5"/>
  <c r="X4" i="5"/>
  <c r="AC12" i="5"/>
  <c r="V9" i="5"/>
  <c r="P9" i="5"/>
  <c r="X34" i="5"/>
  <c r="AD34" i="5"/>
  <c r="Y9" i="5"/>
  <c r="S12" i="5"/>
  <c r="Z17" i="5"/>
  <c r="X17" i="5"/>
  <c r="V17" i="5"/>
  <c r="X11" i="5"/>
  <c r="U11" i="5"/>
  <c r="Z13" i="5"/>
  <c r="AC34" i="5"/>
  <c r="W34" i="5"/>
  <c r="S9" i="5"/>
  <c r="T12" i="5"/>
  <c r="S17" i="5"/>
  <c r="Q17" i="5"/>
  <c r="AB17" i="5"/>
  <c r="R11" i="5"/>
  <c r="AC11" i="5"/>
  <c r="U38" i="5"/>
  <c r="R34" i="5"/>
  <c r="Q34" i="5"/>
  <c r="Z34" i="5"/>
  <c r="AC9" i="5"/>
  <c r="AB12" i="5"/>
  <c r="X12" i="5"/>
  <c r="T17" i="5"/>
  <c r="U17" i="5"/>
  <c r="W11" i="5"/>
  <c r="T11" i="5"/>
  <c r="V11" i="5"/>
  <c r="AB34" i="5"/>
  <c r="V34" i="5"/>
  <c r="AD9" i="5"/>
  <c r="P12" i="5"/>
  <c r="R17" i="5"/>
  <c r="W17" i="5"/>
  <c r="Q11" i="5"/>
  <c r="Y13" i="5"/>
  <c r="W47" i="5"/>
  <c r="P41" i="5"/>
  <c r="S40" i="5"/>
  <c r="U40" i="5"/>
  <c r="Q38" i="5"/>
  <c r="Z27" i="5"/>
  <c r="AB13" i="5"/>
  <c r="V13" i="5"/>
  <c r="R13" i="5"/>
  <c r="Z12" i="5"/>
  <c r="AD12" i="5"/>
  <c r="V12" i="5"/>
  <c r="Q12" i="5"/>
  <c r="Y12" i="5"/>
  <c r="W12" i="5"/>
  <c r="AA40" i="5"/>
  <c r="X40" i="5"/>
  <c r="V38" i="5"/>
  <c r="T38" i="5"/>
  <c r="X38" i="5"/>
  <c r="P29" i="5"/>
  <c r="P16" i="5"/>
  <c r="AB16" i="5"/>
  <c r="Y16" i="5"/>
  <c r="U14" i="5"/>
  <c r="AB29" i="5"/>
  <c r="X16" i="5"/>
  <c r="AC16" i="5"/>
  <c r="T16" i="5"/>
  <c r="Y14" i="5"/>
  <c r="Q16" i="5"/>
  <c r="V16" i="5"/>
  <c r="Z16" i="5"/>
  <c r="Q27" i="5"/>
  <c r="Y27" i="5"/>
  <c r="U16" i="5"/>
  <c r="W16" i="5"/>
  <c r="X29" i="5"/>
  <c r="AC5" i="5"/>
  <c r="R16" i="5"/>
  <c r="X5" i="5"/>
  <c r="U5" i="5"/>
  <c r="W5" i="5"/>
  <c r="Y5" i="5"/>
  <c r="P5" i="5"/>
  <c r="AD5" i="5"/>
  <c r="S5" i="5"/>
  <c r="V5" i="5"/>
  <c r="Z5" i="5"/>
  <c r="T5" i="5"/>
  <c r="AB5" i="5"/>
  <c r="Q5" i="5"/>
  <c r="R4" i="5"/>
  <c r="AC4" i="5"/>
  <c r="Y4" i="5"/>
  <c r="P4" i="5"/>
  <c r="AB4" i="5"/>
  <c r="AA4" i="5"/>
  <c r="AD4" i="5"/>
  <c r="U10" i="5"/>
  <c r="W10" i="5"/>
  <c r="AA38" i="5"/>
  <c r="P42" i="5"/>
  <c r="AC7" i="5"/>
  <c r="AB38" i="5"/>
  <c r="AB30" i="13"/>
  <c r="W17" i="13"/>
  <c r="AC10" i="13"/>
  <c r="Y15" i="13"/>
  <c r="S12" i="13"/>
  <c r="V7" i="13"/>
  <c r="Y30" i="13"/>
  <c r="Z30" i="13"/>
  <c r="X30" i="13"/>
  <c r="X17" i="13"/>
  <c r="AD17" i="13"/>
  <c r="W10" i="13"/>
  <c r="AD10" i="13"/>
  <c r="W15" i="13"/>
  <c r="T15" i="13"/>
  <c r="X32" i="13"/>
  <c r="P12" i="13"/>
  <c r="U12" i="13"/>
  <c r="AD52" i="13"/>
  <c r="R30" i="13"/>
  <c r="U17" i="13"/>
  <c r="AA32" i="13"/>
  <c r="U7" i="13"/>
  <c r="V30" i="13"/>
  <c r="T30" i="13"/>
  <c r="AD30" i="13"/>
  <c r="AA17" i="13"/>
  <c r="R17" i="13"/>
  <c r="Z10" i="13"/>
  <c r="S10" i="13"/>
  <c r="Z15" i="13"/>
  <c r="AA15" i="13"/>
  <c r="W12" i="13"/>
  <c r="AC12" i="13"/>
  <c r="Y47" i="13"/>
  <c r="U32" i="13"/>
  <c r="Q30" i="13"/>
  <c r="P30" i="13"/>
  <c r="AC30" i="13"/>
  <c r="Q17" i="13"/>
  <c r="V17" i="13"/>
  <c r="Y17" i="13"/>
  <c r="T10" i="13"/>
  <c r="P10" i="13"/>
  <c r="Y10" i="13"/>
  <c r="S15" i="13"/>
  <c r="Q15" i="13"/>
  <c r="P15" i="13"/>
  <c r="Q32" i="13"/>
  <c r="AA12" i="13"/>
  <c r="X12" i="13"/>
  <c r="Z12" i="13"/>
  <c r="Q47" i="13"/>
  <c r="X10" i="13"/>
  <c r="U15" i="13"/>
  <c r="AB12" i="13"/>
  <c r="S30" i="13"/>
  <c r="S17" i="13"/>
  <c r="AC17" i="13"/>
  <c r="V10" i="13"/>
  <c r="AB10" i="13"/>
  <c r="AC15" i="13"/>
  <c r="X15" i="13"/>
  <c r="Y12" i="13"/>
  <c r="Q12" i="13"/>
  <c r="T12" i="13"/>
  <c r="R49" i="13"/>
  <c r="Q48" i="13"/>
  <c r="T50" i="4"/>
  <c r="R50" i="4"/>
  <c r="U50" i="4"/>
  <c r="Y50" i="4"/>
  <c r="P50" i="4"/>
  <c r="AB50" i="4"/>
  <c r="Q50" i="4"/>
  <c r="Z50" i="4"/>
  <c r="AA50" i="4"/>
  <c r="W50" i="4"/>
  <c r="P45" i="4"/>
  <c r="AD45" i="4"/>
  <c r="S45" i="4"/>
  <c r="AC45" i="4"/>
  <c r="AC7" i="2"/>
  <c r="W41" i="2"/>
  <c r="Y5" i="2"/>
  <c r="AC5" i="2"/>
  <c r="Q18" i="2"/>
  <c r="AC18" i="2"/>
  <c r="T7" i="2"/>
  <c r="W7" i="2"/>
  <c r="P7" i="2"/>
  <c r="AC41" i="2"/>
  <c r="V40" i="2"/>
  <c r="S41" i="2"/>
  <c r="Y41" i="2"/>
  <c r="Q40" i="2"/>
  <c r="W18" i="2"/>
  <c r="Y18" i="2"/>
  <c r="AA5" i="2"/>
  <c r="AB5" i="2"/>
  <c r="AD5" i="2"/>
  <c r="P18" i="2"/>
  <c r="R18" i="2"/>
  <c r="T18" i="2"/>
  <c r="S7" i="2"/>
  <c r="X7" i="2"/>
  <c r="V41" i="2"/>
  <c r="X40" i="2"/>
  <c r="AA40" i="2"/>
  <c r="X18" i="2"/>
  <c r="AB7" i="2"/>
  <c r="P5" i="2"/>
  <c r="Q5" i="2"/>
  <c r="V5" i="2"/>
  <c r="V18" i="2"/>
  <c r="AB18" i="2"/>
  <c r="Z18" i="2"/>
  <c r="Z7" i="2"/>
  <c r="R7" i="2"/>
  <c r="T41" i="2"/>
  <c r="AD40" i="2"/>
  <c r="Z40" i="2"/>
  <c r="Q7" i="2"/>
  <c r="Z41" i="2"/>
  <c r="S5" i="2"/>
  <c r="AD18" i="2"/>
  <c r="U7" i="2"/>
  <c r="AA41" i="2"/>
  <c r="P41" i="2"/>
  <c r="R40" i="2"/>
  <c r="U9" i="1"/>
  <c r="AA9" i="1"/>
  <c r="AD9" i="1"/>
  <c r="U41" i="1"/>
  <c r="AA41" i="1"/>
  <c r="AC41" i="1"/>
  <c r="X15" i="1"/>
  <c r="AC15" i="1"/>
  <c r="V10" i="1"/>
  <c r="X10" i="1"/>
  <c r="T10" i="1"/>
  <c r="S9" i="1"/>
  <c r="Q9" i="1"/>
  <c r="S41" i="1"/>
  <c r="X41" i="1"/>
  <c r="T41" i="1"/>
  <c r="T15" i="1"/>
  <c r="P15" i="1"/>
  <c r="P8" i="1"/>
  <c r="AB10" i="1"/>
  <c r="AD10" i="1"/>
  <c r="Z10" i="1"/>
  <c r="P9" i="1"/>
  <c r="AC9" i="1"/>
  <c r="AB41" i="1"/>
  <c r="Y41" i="1"/>
  <c r="R15" i="1"/>
  <c r="U15" i="1"/>
  <c r="AD15" i="1"/>
  <c r="U10" i="1"/>
  <c r="AC10" i="1"/>
  <c r="T9" i="1"/>
  <c r="V9" i="1"/>
  <c r="AD41" i="1"/>
  <c r="Z15" i="1"/>
  <c r="AB15" i="1"/>
  <c r="R29" i="1"/>
  <c r="AA10" i="1"/>
  <c r="AB33" i="1"/>
  <c r="T19" i="1"/>
  <c r="Y19" i="1"/>
  <c r="W18" i="1"/>
  <c r="P7" i="1"/>
  <c r="Y33" i="1"/>
  <c r="V19" i="1"/>
  <c r="AD8" i="1"/>
  <c r="R7" i="1"/>
  <c r="P19" i="1"/>
  <c r="W8" i="1"/>
  <c r="AB29" i="1"/>
  <c r="T7" i="1"/>
  <c r="V44" i="1"/>
  <c r="P12" i="1"/>
  <c r="AC12" i="1"/>
  <c r="X4" i="1"/>
  <c r="T8" i="1"/>
  <c r="R16" i="1"/>
  <c r="V16" i="1"/>
  <c r="AC26" i="1"/>
  <c r="X11" i="1"/>
  <c r="Z11" i="1"/>
  <c r="V11" i="1"/>
  <c r="AA29" i="1"/>
  <c r="Z45" i="1"/>
  <c r="R45" i="1"/>
  <c r="X45" i="1"/>
  <c r="S45" i="1"/>
  <c r="Z12" i="1"/>
  <c r="AB12" i="1"/>
  <c r="X12" i="1"/>
  <c r="AB8" i="1"/>
  <c r="X16" i="1"/>
  <c r="S16" i="1"/>
  <c r="U16" i="1"/>
  <c r="AD26" i="1"/>
  <c r="Q11" i="1"/>
  <c r="Y11" i="1"/>
  <c r="V29" i="1"/>
  <c r="AC45" i="1"/>
  <c r="Y12" i="1"/>
  <c r="S8" i="1"/>
  <c r="W16" i="1"/>
  <c r="AB6" i="1"/>
  <c r="Z26" i="1"/>
  <c r="AC11" i="1"/>
  <c r="Q29" i="1"/>
  <c r="AB46" i="1"/>
  <c r="R49" i="1"/>
  <c r="AC49" i="1"/>
  <c r="P44" i="1"/>
  <c r="AB7" i="1"/>
  <c r="X7" i="1"/>
  <c r="Q7" i="1"/>
  <c r="AD7" i="1"/>
  <c r="V7" i="1"/>
  <c r="S7" i="1"/>
  <c r="W7" i="1"/>
  <c r="U7" i="1"/>
  <c r="AC6" i="1"/>
  <c r="AD6" i="1"/>
  <c r="T6" i="1"/>
  <c r="S6" i="1"/>
  <c r="P4" i="1"/>
  <c r="R4" i="1"/>
  <c r="Z4" i="1"/>
  <c r="AB4" i="1"/>
  <c r="AD4" i="1"/>
  <c r="V4" i="1"/>
  <c r="W4" i="1"/>
  <c r="U4" i="1"/>
  <c r="Y4" i="1"/>
  <c r="S4" i="1"/>
  <c r="AC4" i="1"/>
  <c r="AA4" i="1"/>
  <c r="W6" i="1"/>
  <c r="X29" i="1"/>
  <c r="Q6" i="2"/>
  <c r="X10" i="4"/>
  <c r="V10" i="4"/>
  <c r="W7" i="13"/>
  <c r="R7" i="13"/>
  <c r="AA7" i="13"/>
  <c r="AD8" i="5"/>
  <c r="Q46" i="1"/>
  <c r="AB31" i="2"/>
  <c r="S5" i="4"/>
  <c r="AD5" i="4"/>
  <c r="AC52" i="13"/>
  <c r="AB52" i="13"/>
  <c r="X52" i="13"/>
  <c r="U49" i="1"/>
  <c r="AC44" i="1"/>
  <c r="U44" i="1"/>
  <c r="X44" i="1"/>
  <c r="U5" i="4"/>
  <c r="Y49" i="13"/>
  <c r="X49" i="13"/>
  <c r="S48" i="13"/>
  <c r="AD49" i="13"/>
  <c r="AC47" i="13"/>
  <c r="Y42" i="4"/>
  <c r="AC42" i="4"/>
  <c r="AD42" i="4"/>
  <c r="AA42" i="4"/>
  <c r="T42" i="4"/>
  <c r="Q42" i="4"/>
  <c r="V42" i="4"/>
  <c r="U42" i="4"/>
  <c r="S42" i="4"/>
  <c r="P42" i="4"/>
  <c r="X42" i="4"/>
  <c r="Z42" i="4"/>
  <c r="W42" i="4"/>
  <c r="AB42" i="4"/>
  <c r="R42" i="4"/>
  <c r="Z8" i="1"/>
  <c r="Y6" i="1"/>
  <c r="AC29" i="1"/>
  <c r="Q11" i="2"/>
  <c r="U6" i="2"/>
  <c r="U4" i="2"/>
  <c r="AD31" i="2"/>
  <c r="Z11" i="2"/>
  <c r="W6" i="2"/>
  <c r="S6" i="2"/>
  <c r="AA6" i="2"/>
  <c r="W4" i="2"/>
  <c r="AA4" i="2"/>
  <c r="T10" i="4"/>
  <c r="W10" i="4"/>
  <c r="AB10" i="4"/>
  <c r="Q7" i="13"/>
  <c r="X7" i="13"/>
  <c r="U8" i="5"/>
  <c r="AC13" i="5"/>
  <c r="S46" i="1"/>
  <c r="Z46" i="1"/>
  <c r="U46" i="1"/>
  <c r="Q52" i="13"/>
  <c r="V52" i="13"/>
  <c r="R52" i="13"/>
  <c r="AB49" i="1"/>
  <c r="W49" i="1"/>
  <c r="W44" i="1"/>
  <c r="Z44" i="1"/>
  <c r="P38" i="4"/>
  <c r="Y5" i="4"/>
  <c r="V38" i="4"/>
  <c r="AB38" i="4"/>
  <c r="U49" i="13"/>
  <c r="P49" i="13"/>
  <c r="AA50" i="13"/>
  <c r="Q37" i="13"/>
  <c r="V49" i="13"/>
  <c r="S49" i="13"/>
  <c r="AC49" i="13"/>
  <c r="AA47" i="13"/>
  <c r="Q41" i="5"/>
  <c r="T47" i="5"/>
  <c r="R47" i="5"/>
  <c r="Z41" i="5"/>
  <c r="S42" i="5"/>
  <c r="Y40" i="5"/>
  <c r="T50" i="2"/>
  <c r="U50" i="2"/>
  <c r="Y50" i="2"/>
  <c r="S50" i="2"/>
  <c r="R50" i="2"/>
  <c r="Z50" i="2"/>
  <c r="V50" i="2"/>
  <c r="Q50" i="2"/>
  <c r="X8" i="1"/>
  <c r="P11" i="2"/>
  <c r="AD8" i="2"/>
  <c r="X6" i="2"/>
  <c r="Q4" i="2"/>
  <c r="S10" i="4"/>
  <c r="Y8" i="1"/>
  <c r="U8" i="1"/>
  <c r="U6" i="1"/>
  <c r="P6" i="1"/>
  <c r="R6" i="1"/>
  <c r="T29" i="1"/>
  <c r="P29" i="1"/>
  <c r="AD29" i="1"/>
  <c r="W11" i="2"/>
  <c r="Q8" i="1"/>
  <c r="AA8" i="1"/>
  <c r="Z6" i="1"/>
  <c r="V6" i="1"/>
  <c r="X6" i="1"/>
  <c r="S29" i="1"/>
  <c r="Y29" i="1"/>
  <c r="U29" i="1"/>
  <c r="U11" i="2"/>
  <c r="AC11" i="2"/>
  <c r="AD6" i="2"/>
  <c r="Y6" i="2"/>
  <c r="S4" i="2"/>
  <c r="AC4" i="2"/>
  <c r="P4" i="2"/>
  <c r="AA10" i="4"/>
  <c r="AD10" i="4"/>
  <c r="AC7" i="13"/>
  <c r="AD7" i="13"/>
  <c r="Z9" i="5"/>
  <c r="AC8" i="5"/>
  <c r="Q13" i="5"/>
  <c r="P46" i="1"/>
  <c r="Y46" i="1"/>
  <c r="X5" i="4"/>
  <c r="T5" i="4"/>
  <c r="Z52" i="13"/>
  <c r="P52" i="13"/>
  <c r="T49" i="1"/>
  <c r="R44" i="1"/>
  <c r="Y44" i="1"/>
  <c r="R51" i="4"/>
  <c r="Q5" i="4"/>
  <c r="S47" i="13"/>
  <c r="R47" i="13"/>
  <c r="U50" i="13"/>
  <c r="T47" i="13"/>
  <c r="AD47" i="13"/>
  <c r="AA49" i="13"/>
  <c r="U47" i="13"/>
  <c r="R38" i="5"/>
  <c r="Z38" i="5"/>
  <c r="R52" i="2"/>
  <c r="Z52" i="2"/>
  <c r="S52" i="2"/>
  <c r="P52" i="2"/>
  <c r="AB52" i="2"/>
  <c r="T52" i="2"/>
  <c r="V52" i="2"/>
  <c r="S7" i="13"/>
  <c r="AA52" i="13"/>
  <c r="Y52" i="13"/>
  <c r="Y49" i="1"/>
  <c r="V49" i="1"/>
  <c r="X49" i="1"/>
  <c r="AB44" i="1"/>
  <c r="AD44" i="1"/>
  <c r="R5" i="4"/>
  <c r="AB47" i="13"/>
  <c r="V47" i="13"/>
  <c r="Q49" i="13"/>
  <c r="W47" i="13"/>
  <c r="T41" i="5"/>
  <c r="X41" i="2"/>
  <c r="AD41" i="2"/>
  <c r="T7" i="13"/>
  <c r="Y8" i="5"/>
  <c r="R8" i="1"/>
  <c r="AC8" i="1"/>
  <c r="AA6" i="1"/>
  <c r="W29" i="1"/>
  <c r="AA11" i="2"/>
  <c r="V11" i="2"/>
  <c r="V8" i="2"/>
  <c r="V6" i="2"/>
  <c r="T4" i="2"/>
  <c r="X4" i="2"/>
  <c r="AC10" i="4"/>
  <c r="P7" i="13"/>
  <c r="Z7" i="13"/>
  <c r="P8" i="5"/>
  <c r="U52" i="13"/>
  <c r="Q49" i="1"/>
  <c r="Q44" i="1"/>
  <c r="AA44" i="1"/>
  <c r="AB5" i="4"/>
  <c r="AC38" i="5"/>
  <c r="P38" i="5"/>
  <c r="W41" i="5"/>
  <c r="R40" i="5"/>
  <c r="Z40" i="5"/>
  <c r="P40" i="2"/>
  <c r="S40" i="2"/>
  <c r="AA8" i="2"/>
  <c r="P8" i="2"/>
  <c r="T8" i="2"/>
  <c r="AC8" i="2"/>
  <c r="T50" i="1"/>
  <c r="AC50" i="1"/>
  <c r="AA50" i="1"/>
  <c r="P50" i="1"/>
  <c r="Z50" i="1"/>
  <c r="S50" i="1"/>
  <c r="R50" i="1"/>
  <c r="V50" i="1"/>
  <c r="Q50" i="1"/>
  <c r="Y50" i="1"/>
  <c r="X50" i="1"/>
  <c r="AB50" i="1"/>
  <c r="W50" i="1"/>
  <c r="U50" i="1"/>
  <c r="AD50" i="1"/>
  <c r="V50" i="13"/>
  <c r="Q50" i="13"/>
  <c r="Z50" i="13"/>
  <c r="AB50" i="13"/>
  <c r="W50" i="13"/>
  <c r="P50" i="13"/>
  <c r="X50" i="13"/>
  <c r="T50" i="13"/>
  <c r="R50" i="13"/>
  <c r="AC50" i="13"/>
  <c r="AD50" i="13"/>
  <c r="Y50" i="13"/>
  <c r="P36" i="13"/>
  <c r="AD36" i="13"/>
  <c r="R36" i="13"/>
  <c r="V36" i="13"/>
  <c r="AB36" i="13"/>
  <c r="AB49" i="13"/>
  <c r="Z49" i="13"/>
  <c r="T49" i="13"/>
  <c r="T35" i="13"/>
  <c r="S35" i="13"/>
  <c r="V35" i="13"/>
  <c r="AC35" i="13"/>
  <c r="R35" i="13"/>
  <c r="Y35" i="13"/>
  <c r="AB35" i="13"/>
  <c r="X35" i="13"/>
  <c r="Z35" i="13"/>
  <c r="Q35" i="13"/>
  <c r="AD35" i="13"/>
  <c r="P35" i="13"/>
  <c r="W35" i="13"/>
  <c r="AA48" i="13"/>
  <c r="R48" i="13"/>
  <c r="T48" i="13"/>
  <c r="P48" i="13"/>
  <c r="X48" i="13"/>
  <c r="U48" i="13"/>
  <c r="AB48" i="13"/>
  <c r="AD48" i="13"/>
  <c r="Z48" i="13"/>
  <c r="AC48" i="13"/>
  <c r="V48" i="13"/>
  <c r="W48" i="13"/>
  <c r="U48" i="4"/>
  <c r="AC48" i="4"/>
  <c r="AD48" i="4"/>
  <c r="AB48" i="4"/>
  <c r="AA48" i="4"/>
  <c r="V48" i="4"/>
  <c r="S48" i="4"/>
  <c r="T48" i="4"/>
  <c r="Q48" i="4"/>
  <c r="R48" i="4"/>
  <c r="Y48" i="4"/>
  <c r="Z48" i="4"/>
  <c r="W48" i="4"/>
  <c r="X48" i="4"/>
  <c r="P48" i="4"/>
  <c r="V45" i="13"/>
  <c r="AD45" i="13"/>
  <c r="T45" i="13"/>
  <c r="R45" i="13"/>
  <c r="W45" i="13"/>
  <c r="U45" i="13"/>
  <c r="AB45" i="13"/>
  <c r="Z45" i="13"/>
  <c r="X45" i="13"/>
  <c r="AA45" i="13"/>
  <c r="Y45" i="13"/>
  <c r="S45" i="13"/>
  <c r="Q45" i="13"/>
  <c r="P45" i="13"/>
  <c r="AC45" i="13"/>
  <c r="AD49" i="1"/>
  <c r="P49" i="1"/>
  <c r="Z49" i="1"/>
  <c r="S49" i="1"/>
  <c r="R44" i="13"/>
  <c r="Z44" i="13"/>
  <c r="AD44" i="13"/>
  <c r="Y44" i="13"/>
  <c r="Q44" i="13"/>
  <c r="AA44" i="13"/>
  <c r="U44" i="13"/>
  <c r="S44" i="13"/>
  <c r="W44" i="13"/>
  <c r="P44" i="13"/>
  <c r="AC44" i="13"/>
  <c r="X44" i="13"/>
  <c r="V44" i="13"/>
  <c r="T44" i="13"/>
  <c r="AB44" i="13"/>
  <c r="T43" i="4"/>
  <c r="Q43" i="4"/>
  <c r="R43" i="4"/>
  <c r="AB43" i="4"/>
  <c r="Z43" i="4"/>
  <c r="W43" i="4"/>
  <c r="X43" i="4"/>
  <c r="S43" i="4"/>
  <c r="U43" i="4"/>
  <c r="AC43" i="4"/>
  <c r="AD43" i="4"/>
  <c r="Y43" i="4"/>
  <c r="AA43" i="4"/>
  <c r="V43" i="4"/>
  <c r="P43" i="4"/>
  <c r="S39" i="13"/>
  <c r="Y39" i="13"/>
  <c r="AB39" i="13"/>
  <c r="Q39" i="13"/>
  <c r="Z39" i="13"/>
  <c r="P39" i="13"/>
  <c r="AD39" i="13"/>
  <c r="U39" i="13"/>
  <c r="V39" i="13"/>
  <c r="W39" i="13"/>
  <c r="AA39" i="13"/>
  <c r="R39" i="13"/>
  <c r="AC39" i="13"/>
  <c r="X39" i="13"/>
  <c r="T39" i="13"/>
  <c r="T51" i="1"/>
  <c r="AD51" i="1"/>
  <c r="R51" i="1"/>
  <c r="P51" i="1"/>
  <c r="W51" i="1"/>
  <c r="V51" i="1"/>
  <c r="Y51" i="1"/>
  <c r="Q51" i="1"/>
  <c r="Z51" i="1"/>
  <c r="X51" i="1"/>
  <c r="S51" i="1"/>
  <c r="AA51" i="1"/>
  <c r="AB51" i="1"/>
  <c r="AC51" i="1"/>
  <c r="U51" i="1"/>
  <c r="AA46" i="4"/>
  <c r="P46" i="4"/>
  <c r="X46" i="4"/>
  <c r="T46" i="4"/>
  <c r="Q46" i="4"/>
  <c r="V46" i="4"/>
  <c r="AD46" i="4"/>
  <c r="Z46" i="4"/>
  <c r="W46" i="4"/>
  <c r="AB46" i="4"/>
  <c r="S46" i="4"/>
  <c r="U46" i="4"/>
  <c r="AC46" i="4"/>
  <c r="R46" i="4"/>
  <c r="Y46" i="4"/>
  <c r="P39" i="4"/>
  <c r="Z39" i="4"/>
  <c r="Y39" i="4"/>
  <c r="Q39" i="4"/>
  <c r="AA39" i="4"/>
  <c r="T39" i="4"/>
  <c r="AD39" i="4"/>
  <c r="S39" i="4"/>
  <c r="AB39" i="4"/>
  <c r="U39" i="4"/>
  <c r="X39" i="4"/>
  <c r="AC39" i="4"/>
  <c r="V39" i="4"/>
  <c r="R39" i="4"/>
  <c r="W39" i="4"/>
  <c r="AC6" i="13"/>
  <c r="V6" i="13"/>
  <c r="T6" i="13"/>
  <c r="R6" i="13"/>
  <c r="W6" i="13"/>
  <c r="P6" i="13"/>
  <c r="AD6" i="13"/>
  <c r="S6" i="13"/>
  <c r="AB6" i="13"/>
  <c r="AA6" i="13"/>
  <c r="X6" i="13"/>
  <c r="Z6" i="13"/>
  <c r="Y6" i="13"/>
  <c r="U6" i="13"/>
  <c r="Q6" i="13"/>
  <c r="Y52" i="4"/>
  <c r="T52" i="4"/>
  <c r="P52" i="4"/>
  <c r="W5" i="4"/>
  <c r="V5" i="4"/>
  <c r="AC5" i="4"/>
  <c r="U51" i="4"/>
  <c r="T51" i="4"/>
  <c r="W51" i="4"/>
  <c r="V51" i="4"/>
  <c r="U43" i="13"/>
  <c r="AB43" i="13"/>
  <c r="S43" i="13"/>
  <c r="AA43" i="13"/>
  <c r="R43" i="13"/>
  <c r="Y43" i="13"/>
  <c r="Z43" i="13"/>
  <c r="V43" i="13"/>
  <c r="AD43" i="13"/>
  <c r="Q43" i="13"/>
  <c r="T43" i="13"/>
  <c r="P43" i="13"/>
  <c r="X43" i="13"/>
  <c r="AC43" i="13"/>
  <c r="W43" i="13"/>
  <c r="X44" i="2"/>
  <c r="T4" i="13"/>
  <c r="P4" i="13"/>
  <c r="S4" i="13"/>
  <c r="X4" i="13"/>
  <c r="AB4" i="13"/>
  <c r="AC4" i="13"/>
  <c r="AA4" i="13"/>
  <c r="W4" i="13"/>
  <c r="V4" i="13"/>
  <c r="Q4" i="13"/>
  <c r="R4" i="13"/>
  <c r="AD4" i="13"/>
  <c r="Z4" i="13"/>
  <c r="Y4" i="13"/>
  <c r="U4" i="13"/>
  <c r="U38" i="13"/>
  <c r="X38" i="13"/>
  <c r="S38" i="13"/>
  <c r="AB38" i="13"/>
  <c r="T38" i="13"/>
  <c r="V38" i="13"/>
  <c r="Z38" i="13"/>
  <c r="Q38" i="13"/>
  <c r="AA38" i="13"/>
  <c r="R38" i="13"/>
  <c r="Y38" i="13"/>
  <c r="W38" i="13"/>
  <c r="AD38" i="13"/>
  <c r="P38" i="13"/>
  <c r="AC38" i="13"/>
  <c r="X49" i="4"/>
  <c r="U49" i="4"/>
  <c r="AB49" i="4"/>
  <c r="AC49" i="4"/>
  <c r="AD49" i="4"/>
  <c r="AA49" i="4"/>
  <c r="Z49" i="4"/>
  <c r="T49" i="4"/>
  <c r="S49" i="4"/>
  <c r="P49" i="4"/>
  <c r="Q49" i="4"/>
  <c r="R49" i="4"/>
  <c r="Y49" i="4"/>
  <c r="V49" i="4"/>
  <c r="W49" i="4"/>
  <c r="AD41" i="4"/>
  <c r="R41" i="4"/>
  <c r="Q41" i="4"/>
  <c r="Y41" i="4"/>
  <c r="U41" i="4"/>
  <c r="AB41" i="4"/>
  <c r="AA40" i="4"/>
  <c r="P40" i="4"/>
  <c r="X40" i="4"/>
  <c r="T40" i="4"/>
  <c r="Q40" i="4"/>
  <c r="V40" i="4"/>
  <c r="AD40" i="4"/>
  <c r="Z40" i="4"/>
  <c r="W40" i="4"/>
  <c r="AB40" i="4"/>
  <c r="S40" i="4"/>
  <c r="U40" i="4"/>
  <c r="AC40" i="4"/>
  <c r="R40" i="4"/>
  <c r="Y40" i="4"/>
  <c r="AD44" i="4"/>
  <c r="AA44" i="4"/>
  <c r="AB44" i="4"/>
  <c r="AC44" i="4"/>
  <c r="S44" i="4"/>
  <c r="Z44" i="4"/>
  <c r="T44" i="4"/>
  <c r="R44" i="4"/>
  <c r="Y44" i="4"/>
  <c r="P44" i="4"/>
  <c r="Q44" i="4"/>
  <c r="X44" i="4"/>
  <c r="U44" i="4"/>
  <c r="V44" i="4"/>
  <c r="W44" i="4"/>
  <c r="S4" i="4"/>
  <c r="AD4" i="4"/>
  <c r="U4" i="4"/>
  <c r="AB4" i="4"/>
  <c r="Q4" i="4"/>
  <c r="P47" i="13"/>
  <c r="X47" i="13"/>
  <c r="V5" i="1"/>
  <c r="U5" i="1"/>
  <c r="Q5" i="1"/>
  <c r="R5" i="1"/>
  <c r="AB5" i="1"/>
  <c r="AA5" i="1"/>
  <c r="P5" i="1"/>
  <c r="W5" i="1"/>
  <c r="AD5" i="1"/>
  <c r="Y5" i="1"/>
  <c r="X5" i="1"/>
  <c r="S5" i="1"/>
  <c r="Z5" i="1"/>
  <c r="T5" i="1"/>
  <c r="AC5" i="1"/>
  <c r="S47" i="4"/>
  <c r="T47" i="4"/>
  <c r="AB47" i="4"/>
  <c r="R47" i="4"/>
  <c r="Y47" i="4"/>
  <c r="Z47" i="4"/>
  <c r="Q47" i="4"/>
  <c r="X47" i="4"/>
  <c r="U47" i="4"/>
  <c r="P47" i="4"/>
  <c r="W47" i="4"/>
  <c r="AD47" i="4"/>
  <c r="AA47" i="4"/>
  <c r="V47" i="4"/>
  <c r="AC47" i="4"/>
  <c r="P8" i="4"/>
  <c r="X8" i="4"/>
  <c r="T8" i="4"/>
  <c r="AD8" i="4"/>
  <c r="AA8" i="4"/>
  <c r="S8" i="4"/>
  <c r="S42" i="13"/>
  <c r="V42" i="13"/>
  <c r="AC42" i="13"/>
  <c r="T42" i="13"/>
  <c r="P42" i="13"/>
  <c r="R42" i="13"/>
  <c r="U42" i="13"/>
  <c r="AB42" i="13"/>
  <c r="X42" i="13"/>
  <c r="AA42" i="13"/>
  <c r="Q42" i="13"/>
  <c r="AD42" i="13"/>
  <c r="W42" i="13"/>
  <c r="Z42" i="13"/>
  <c r="Y42" i="13"/>
  <c r="AD38" i="4"/>
  <c r="R38" i="4"/>
  <c r="W38" i="4"/>
  <c r="Z38" i="4"/>
  <c r="U38" i="4"/>
  <c r="Q38" i="4"/>
  <c r="V51" i="13"/>
  <c r="Z51" i="13"/>
  <c r="X51" i="13"/>
  <c r="AC51" i="13"/>
  <c r="AA51" i="13"/>
  <c r="Q51" i="13"/>
  <c r="R51" i="13"/>
  <c r="Y51" i="13"/>
  <c r="T51" i="13"/>
  <c r="AD51" i="13"/>
  <c r="AB51" i="13"/>
  <c r="U51" i="13"/>
  <c r="S51" i="13"/>
  <c r="R41" i="13"/>
  <c r="Y41" i="13"/>
  <c r="V41" i="13"/>
  <c r="AC41" i="13"/>
  <c r="S41" i="13"/>
  <c r="AB41" i="13"/>
  <c r="AA41" i="13"/>
  <c r="T41" i="13"/>
  <c r="Q41" i="13"/>
  <c r="X41" i="13"/>
  <c r="Z41" i="13"/>
  <c r="W41" i="13"/>
  <c r="U41" i="13"/>
  <c r="AD41" i="13"/>
  <c r="P41" i="13"/>
  <c r="X46" i="13"/>
  <c r="U46" i="13"/>
  <c r="P46" i="13"/>
  <c r="AB37" i="13"/>
  <c r="R37" i="13"/>
  <c r="Y37" i="13"/>
  <c r="U37" i="13"/>
  <c r="AD37" i="13"/>
  <c r="T37" i="13"/>
  <c r="AA37" i="13"/>
  <c r="S37" i="13"/>
  <c r="Z37" i="13"/>
  <c r="V37" i="13"/>
  <c r="P37" i="13"/>
  <c r="X37" i="13"/>
  <c r="Q40" i="13"/>
  <c r="P40" i="13"/>
  <c r="AA40" i="13"/>
  <c r="S40" i="13"/>
  <c r="AC40" i="13"/>
  <c r="Z40" i="13"/>
  <c r="R40" i="13"/>
  <c r="W40" i="13"/>
  <c r="V40" i="13"/>
  <c r="X40" i="13"/>
  <c r="AB40" i="13"/>
  <c r="AD40" i="13"/>
  <c r="T40" i="13"/>
  <c r="U40" i="13"/>
  <c r="Y40" i="13"/>
  <c r="AA42" i="5"/>
  <c r="U42" i="5"/>
  <c r="Q42" i="5"/>
  <c r="P7" i="5"/>
  <c r="Q7" i="5"/>
  <c r="AB10" i="5"/>
  <c r="S10" i="5"/>
  <c r="AD10" i="5"/>
  <c r="Y42" i="5"/>
  <c r="AC42" i="5"/>
  <c r="AD47" i="5"/>
  <c r="X47" i="5"/>
  <c r="S7" i="5"/>
  <c r="S8" i="5"/>
  <c r="Q8" i="5"/>
  <c r="AA10" i="5"/>
  <c r="Q9" i="5"/>
  <c r="U9" i="5"/>
  <c r="X9" i="5"/>
  <c r="V7" i="5"/>
  <c r="R7" i="5"/>
  <c r="Z7" i="5"/>
  <c r="AA8" i="5"/>
  <c r="R8" i="5"/>
  <c r="U13" i="5"/>
  <c r="AD13" i="5"/>
  <c r="T13" i="5"/>
  <c r="Y10" i="5"/>
  <c r="P10" i="5"/>
  <c r="AB41" i="5"/>
  <c r="S41" i="5"/>
  <c r="Z42" i="5"/>
  <c r="R42" i="5"/>
  <c r="W42" i="5"/>
  <c r="X42" i="5"/>
  <c r="T40" i="5"/>
  <c r="V40" i="5"/>
  <c r="W40" i="5"/>
  <c r="AC40" i="5"/>
  <c r="P40" i="5"/>
  <c r="AD40" i="5"/>
  <c r="W7" i="5"/>
  <c r="V8" i="5"/>
  <c r="Q10" i="5"/>
  <c r="T10" i="5"/>
  <c r="AA47" i="5"/>
  <c r="Z47" i="5"/>
  <c r="AB42" i="5"/>
  <c r="Y47" i="5"/>
  <c r="U47" i="5"/>
  <c r="AD41" i="5"/>
  <c r="U41" i="5"/>
  <c r="X39" i="5"/>
  <c r="Z39" i="5"/>
  <c r="W39" i="5"/>
  <c r="P39" i="5"/>
  <c r="T39" i="5"/>
  <c r="Q39" i="5"/>
  <c r="AD39" i="5"/>
  <c r="Y39" i="5"/>
  <c r="U39" i="5"/>
  <c r="S39" i="5"/>
  <c r="R39" i="5"/>
  <c r="AC39" i="5"/>
  <c r="AB39" i="5"/>
  <c r="V39" i="5"/>
  <c r="AA39" i="5"/>
  <c r="T9" i="5"/>
  <c r="W9" i="5"/>
  <c r="U7" i="5"/>
  <c r="AD7" i="5"/>
  <c r="AA7" i="5"/>
  <c r="Z8" i="5"/>
  <c r="X8" i="5"/>
  <c r="AB8" i="5"/>
  <c r="P13" i="5"/>
  <c r="S13" i="5"/>
  <c r="X10" i="5"/>
  <c r="V10" i="5"/>
  <c r="Z10" i="5"/>
  <c r="AC47" i="5"/>
  <c r="S47" i="5"/>
  <c r="AC41" i="5"/>
  <c r="V47" i="5"/>
  <c r="X41" i="5"/>
  <c r="AB9" i="5"/>
  <c r="AA9" i="5"/>
  <c r="AB7" i="5"/>
  <c r="X7" i="5"/>
  <c r="T8" i="5"/>
  <c r="X13" i="5"/>
  <c r="W13" i="5"/>
  <c r="R10" i="5"/>
  <c r="AA41" i="5"/>
  <c r="Q47" i="5"/>
  <c r="V41" i="5"/>
  <c r="AB47" i="5"/>
  <c r="T42" i="5"/>
  <c r="AD42" i="5"/>
  <c r="R12" i="2"/>
  <c r="S12" i="2"/>
  <c r="T12" i="2"/>
  <c r="V21" i="2"/>
  <c r="P12" i="2"/>
  <c r="R21" i="2"/>
  <c r="T52" i="5"/>
  <c r="Q52" i="5"/>
  <c r="R52" i="5"/>
  <c r="Z52" i="5"/>
  <c r="W52" i="5"/>
  <c r="P52" i="5"/>
  <c r="X52" i="5"/>
  <c r="U52" i="5"/>
  <c r="V52" i="5"/>
  <c r="S52" i="5"/>
  <c r="AD52" i="5"/>
  <c r="AA52" i="5"/>
  <c r="AB52" i="5"/>
  <c r="AC52" i="5"/>
  <c r="Y52" i="5"/>
  <c r="AA50" i="5"/>
  <c r="Y50" i="5"/>
  <c r="Q50" i="5"/>
  <c r="V50" i="5"/>
  <c r="P50" i="5"/>
  <c r="S50" i="5"/>
  <c r="AB50" i="5"/>
  <c r="R50" i="5"/>
  <c r="U50" i="5"/>
  <c r="AC50" i="5"/>
  <c r="X50" i="5"/>
  <c r="T50" i="5"/>
  <c r="W50" i="5"/>
  <c r="AD50" i="5"/>
  <c r="Z50" i="5"/>
  <c r="R49" i="5"/>
  <c r="Y49" i="5"/>
  <c r="AB49" i="5"/>
  <c r="X49" i="5"/>
  <c r="U49" i="5"/>
  <c r="Q49" i="5"/>
  <c r="T49" i="5"/>
  <c r="Z49" i="5"/>
  <c r="P49" i="5"/>
  <c r="AA49" i="5"/>
  <c r="AC49" i="5"/>
  <c r="S49" i="5"/>
  <c r="V49" i="5"/>
  <c r="AD49" i="5"/>
  <c r="W49" i="5"/>
  <c r="T46" i="5"/>
  <c r="AB46" i="5"/>
  <c r="X46" i="5"/>
  <c r="Z46" i="5"/>
  <c r="S46" i="5"/>
  <c r="AD46" i="5"/>
  <c r="W46" i="5"/>
  <c r="U46" i="5"/>
  <c r="AC46" i="5"/>
  <c r="V46" i="5"/>
  <c r="AA46" i="5"/>
  <c r="R46" i="5"/>
  <c r="P46" i="5"/>
  <c r="Q46" i="5"/>
  <c r="Y46" i="5"/>
  <c r="X45" i="5"/>
  <c r="T45" i="5"/>
  <c r="Q45" i="5"/>
  <c r="V45" i="5"/>
  <c r="P45" i="5"/>
  <c r="U45" i="5"/>
  <c r="AA45" i="5"/>
  <c r="Y45" i="5"/>
  <c r="AC45" i="5"/>
  <c r="R45" i="5"/>
  <c r="Z45" i="5"/>
  <c r="S45" i="5"/>
  <c r="W45" i="5"/>
  <c r="AB45" i="5"/>
  <c r="AD45" i="5"/>
  <c r="Z44" i="5"/>
  <c r="W44" i="5"/>
  <c r="R44" i="5"/>
  <c r="S44" i="5"/>
  <c r="AC44" i="5"/>
  <c r="U44" i="5"/>
  <c r="AD44" i="5"/>
  <c r="AA44" i="5"/>
  <c r="AB44" i="5"/>
  <c r="Y44" i="5"/>
  <c r="X44" i="5"/>
  <c r="V44" i="5"/>
  <c r="T44" i="5"/>
  <c r="Q44" i="5"/>
  <c r="P44" i="5"/>
  <c r="AA48" i="5"/>
  <c r="AC48" i="5"/>
  <c r="P48" i="5"/>
  <c r="R48" i="5"/>
  <c r="T48" i="5"/>
  <c r="AB48" i="5"/>
  <c r="AD48" i="5"/>
  <c r="Z48" i="5"/>
  <c r="Q48" i="5"/>
  <c r="S48" i="5"/>
  <c r="X48" i="5"/>
  <c r="U48" i="5"/>
  <c r="W48" i="5"/>
  <c r="Y48" i="5"/>
  <c r="V48" i="5"/>
  <c r="AB43" i="5"/>
  <c r="AC43" i="5"/>
  <c r="Y43" i="5"/>
  <c r="U43" i="5"/>
  <c r="S43" i="5"/>
  <c r="T43" i="5"/>
  <c r="V43" i="5"/>
  <c r="R43" i="5"/>
  <c r="Z43" i="5"/>
  <c r="Q43" i="5"/>
  <c r="X43" i="5"/>
  <c r="P43" i="5"/>
  <c r="W43" i="5"/>
  <c r="AD43" i="5"/>
  <c r="AA43" i="5"/>
  <c r="S38" i="5"/>
  <c r="W38" i="5"/>
  <c r="Y38" i="5"/>
  <c r="T51" i="5"/>
  <c r="P51" i="5"/>
  <c r="R51" i="5"/>
  <c r="Z51" i="5"/>
  <c r="Q51" i="5"/>
  <c r="X51" i="5"/>
  <c r="AB51" i="5"/>
  <c r="AC51" i="5"/>
  <c r="U51" i="5"/>
  <c r="S51" i="5"/>
  <c r="AA51" i="5"/>
  <c r="Y51" i="5"/>
  <c r="V51" i="5"/>
  <c r="W51" i="5"/>
  <c r="AD51" i="5"/>
  <c r="AB12" i="2"/>
  <c r="AD21" i="2"/>
  <c r="Z21" i="2"/>
  <c r="Q8" i="2"/>
  <c r="Y8" i="2"/>
  <c r="X21" i="2"/>
  <c r="U21" i="2"/>
  <c r="AC44" i="2"/>
  <c r="S47" i="2"/>
  <c r="P47" i="2"/>
  <c r="R47" i="2"/>
  <c r="Z47" i="2"/>
  <c r="Q47" i="2"/>
  <c r="Y47" i="2"/>
  <c r="V47" i="2"/>
  <c r="T47" i="2"/>
  <c r="AB47" i="2"/>
  <c r="AD47" i="2"/>
  <c r="U47" i="2"/>
  <c r="AA47" i="2"/>
  <c r="W47" i="2"/>
  <c r="AC47" i="2"/>
  <c r="X47" i="2"/>
  <c r="T46" i="2"/>
  <c r="AA46" i="2"/>
  <c r="AD46" i="2"/>
  <c r="V46" i="2"/>
  <c r="AC46" i="2"/>
  <c r="AB46" i="2"/>
  <c r="Z46" i="2"/>
  <c r="Q46" i="2"/>
  <c r="S46" i="2"/>
  <c r="P46" i="2"/>
  <c r="W46" i="2"/>
  <c r="Y46" i="2"/>
  <c r="X46" i="2"/>
  <c r="U46" i="2"/>
  <c r="R46" i="2"/>
  <c r="V43" i="2"/>
  <c r="AC43" i="2"/>
  <c r="T43" i="2"/>
  <c r="AA43" i="2"/>
  <c r="AD43" i="2"/>
  <c r="Z43" i="2"/>
  <c r="Q43" i="2"/>
  <c r="S43" i="2"/>
  <c r="AB43" i="2"/>
  <c r="R43" i="2"/>
  <c r="U43" i="2"/>
  <c r="X43" i="2"/>
  <c r="Y43" i="2"/>
  <c r="P43" i="2"/>
  <c r="W43" i="2"/>
  <c r="V12" i="2"/>
  <c r="Z12" i="2"/>
  <c r="AB21" i="2"/>
  <c r="U44" i="2"/>
  <c r="S44" i="2"/>
  <c r="AD12" i="2"/>
  <c r="U12" i="2"/>
  <c r="W9" i="2"/>
  <c r="R9" i="2"/>
  <c r="Y9" i="2"/>
  <c r="X12" i="2"/>
  <c r="AC12" i="2"/>
  <c r="V9" i="2"/>
  <c r="AB9" i="2"/>
  <c r="T9" i="2"/>
  <c r="Z8" i="2"/>
  <c r="W8" i="2"/>
  <c r="Q21" i="2"/>
  <c r="AC21" i="2"/>
  <c r="R44" i="2"/>
  <c r="T42" i="2"/>
  <c r="W42" i="2"/>
  <c r="R42" i="2"/>
  <c r="U42" i="2"/>
  <c r="AB42" i="2"/>
  <c r="X42" i="2"/>
  <c r="Q42" i="2"/>
  <c r="P42" i="2"/>
  <c r="AA42" i="2"/>
  <c r="AC42" i="2"/>
  <c r="Y42" i="2"/>
  <c r="AD42" i="2"/>
  <c r="Z42" i="2"/>
  <c r="S42" i="2"/>
  <c r="V42" i="2"/>
  <c r="AA21" i="2"/>
  <c r="S21" i="2"/>
  <c r="P39" i="2"/>
  <c r="Y39" i="2"/>
  <c r="V39" i="2"/>
  <c r="AD39" i="2"/>
  <c r="AA39" i="2"/>
  <c r="W39" i="2"/>
  <c r="R39" i="2"/>
  <c r="Z39" i="2"/>
  <c r="S39" i="2"/>
  <c r="X39" i="2"/>
  <c r="T39" i="2"/>
  <c r="AC39" i="2"/>
  <c r="AB39" i="2"/>
  <c r="Q39" i="2"/>
  <c r="U39" i="2"/>
  <c r="W12" i="2"/>
  <c r="AA12" i="2"/>
  <c r="Q9" i="2"/>
  <c r="S8" i="2"/>
  <c r="U8" i="2"/>
  <c r="W21" i="2"/>
  <c r="P21" i="2"/>
  <c r="AB44" i="2"/>
  <c r="Z44" i="2"/>
  <c r="AD45" i="2"/>
  <c r="Z45" i="2"/>
  <c r="S45" i="2"/>
  <c r="W45" i="2"/>
  <c r="P45" i="2"/>
  <c r="R45" i="2"/>
  <c r="AA45" i="2"/>
  <c r="AB45" i="2"/>
  <c r="U45" i="2"/>
  <c r="Y45" i="2"/>
  <c r="AC45" i="2"/>
  <c r="V45" i="2"/>
  <c r="T45" i="2"/>
  <c r="X45" i="2"/>
  <c r="Q45" i="2"/>
  <c r="X31" i="2"/>
  <c r="P31" i="2"/>
  <c r="AD14" i="5"/>
  <c r="AA14" i="5"/>
  <c r="S14" i="5"/>
  <c r="Q14" i="5"/>
  <c r="P14" i="5"/>
  <c r="Z14" i="5"/>
  <c r="X14" i="5"/>
  <c r="V14" i="5"/>
  <c r="T14" i="5"/>
  <c r="W14" i="5"/>
  <c r="AB14" i="5"/>
  <c r="AC14" i="5"/>
  <c r="R27" i="5"/>
  <c r="T27" i="5"/>
  <c r="AC27" i="5"/>
  <c r="Z29" i="5"/>
  <c r="Y29" i="5"/>
  <c r="W29" i="5"/>
  <c r="AD27" i="5"/>
  <c r="AA27" i="5"/>
  <c r="R29" i="5"/>
  <c r="T29" i="5"/>
  <c r="AC29" i="5"/>
  <c r="S27" i="5"/>
  <c r="U27" i="5"/>
  <c r="AA29" i="5"/>
  <c r="V27" i="5"/>
  <c r="AB27" i="5"/>
  <c r="V29" i="5"/>
  <c r="U29" i="5"/>
  <c r="AD29" i="5"/>
  <c r="P27" i="5"/>
  <c r="X27" i="5"/>
  <c r="S29" i="5"/>
  <c r="Y32" i="13"/>
  <c r="S32" i="13"/>
  <c r="R32" i="13"/>
  <c r="V32" i="13"/>
  <c r="AC32" i="13"/>
  <c r="AD32" i="13"/>
  <c r="Z32" i="13"/>
  <c r="W32" i="13"/>
  <c r="P32" i="13"/>
  <c r="Q36" i="4"/>
  <c r="X36" i="4"/>
  <c r="X24" i="4"/>
  <c r="Z36" i="4"/>
  <c r="U36" i="4"/>
  <c r="Y36" i="4"/>
  <c r="Q28" i="4"/>
  <c r="AB28" i="4"/>
  <c r="V30" i="4"/>
  <c r="T30" i="4"/>
  <c r="S30" i="4"/>
  <c r="Y31" i="4"/>
  <c r="T31" i="4"/>
  <c r="P31" i="4"/>
  <c r="R22" i="4"/>
  <c r="T22" i="4"/>
  <c r="Q22" i="4"/>
  <c r="Y24" i="4"/>
  <c r="S24" i="4"/>
  <c r="V24" i="4"/>
  <c r="Z24" i="4"/>
  <c r="R30" i="4"/>
  <c r="U24" i="4"/>
  <c r="V36" i="4"/>
  <c r="AC36" i="4"/>
  <c r="AD36" i="4"/>
  <c r="AA28" i="4"/>
  <c r="P28" i="4"/>
  <c r="Z28" i="4"/>
  <c r="Q30" i="4"/>
  <c r="X30" i="4"/>
  <c r="AC31" i="4"/>
  <c r="U31" i="4"/>
  <c r="U22" i="4"/>
  <c r="V22" i="4"/>
  <c r="T24" i="4"/>
  <c r="AA24" i="4"/>
  <c r="W24" i="4"/>
  <c r="AB30" i="4"/>
  <c r="W36" i="4"/>
  <c r="T36" i="4"/>
  <c r="AC28" i="4"/>
  <c r="Z30" i="4"/>
  <c r="AC30" i="4"/>
  <c r="S31" i="4"/>
  <c r="Y22" i="4"/>
  <c r="Q24" i="4"/>
  <c r="AD24" i="4"/>
  <c r="R31" i="2"/>
  <c r="U31" i="2"/>
  <c r="T31" i="2"/>
  <c r="AA31" i="2"/>
  <c r="W31" i="2"/>
  <c r="Z31" i="2"/>
  <c r="V31" i="2"/>
  <c r="Q31" i="2"/>
  <c r="S31" i="2"/>
  <c r="S33" i="1"/>
  <c r="AC33" i="1"/>
  <c r="AA17" i="1"/>
  <c r="V18" i="1"/>
  <c r="AD18" i="1"/>
  <c r="AA18" i="1"/>
  <c r="U33" i="1"/>
  <c r="T33" i="1"/>
  <c r="V17" i="1"/>
  <c r="W17" i="1"/>
  <c r="AC18" i="1"/>
  <c r="Q18" i="1"/>
  <c r="S18" i="1"/>
  <c r="AA33" i="1"/>
  <c r="AB17" i="1"/>
  <c r="U18" i="1"/>
  <c r="X18" i="1"/>
  <c r="Y18" i="1"/>
  <c r="X33" i="1"/>
  <c r="X17" i="1"/>
  <c r="AB18" i="1"/>
  <c r="AD13" i="1"/>
  <c r="S13" i="1"/>
  <c r="Y27" i="1"/>
  <c r="AA13" i="1"/>
  <c r="T45" i="1"/>
  <c r="Q45" i="1"/>
  <c r="W45" i="1"/>
  <c r="AD45" i="1"/>
  <c r="P45" i="1"/>
  <c r="Q13" i="1"/>
  <c r="P47" i="1"/>
  <c r="W47" i="1"/>
  <c r="R47" i="1"/>
  <c r="Y47" i="1"/>
  <c r="U25" i="1"/>
  <c r="X25" i="1"/>
  <c r="Z25" i="1"/>
  <c r="T25" i="1"/>
  <c r="R25" i="1"/>
  <c r="U27" i="1"/>
  <c r="R27" i="1"/>
  <c r="AA14" i="1"/>
  <c r="X14" i="1"/>
  <c r="R33" i="1"/>
  <c r="W33" i="1"/>
  <c r="Q25" i="1"/>
  <c r="V25" i="1"/>
  <c r="AD25" i="1"/>
  <c r="P13" i="1"/>
  <c r="W13" i="1"/>
  <c r="Y13" i="1"/>
  <c r="S19" i="1"/>
  <c r="AD19" i="1"/>
  <c r="AA19" i="1"/>
  <c r="Q27" i="1"/>
  <c r="Y25" i="1"/>
  <c r="AA25" i="1"/>
  <c r="AC25" i="1"/>
  <c r="V13" i="1"/>
  <c r="AC13" i="1"/>
  <c r="T13" i="1"/>
  <c r="Z19" i="1"/>
  <c r="Q19" i="1"/>
  <c r="S27" i="1"/>
  <c r="T46" i="1"/>
  <c r="AD46" i="1"/>
  <c r="R46" i="1"/>
  <c r="AA46" i="1"/>
  <c r="W46" i="1"/>
  <c r="X46" i="1"/>
  <c r="AC46" i="1"/>
  <c r="S25" i="1"/>
  <c r="P25" i="1"/>
  <c r="AB13" i="1"/>
  <c r="R13" i="1"/>
  <c r="Z13" i="1"/>
  <c r="V27" i="1"/>
  <c r="R14" i="1"/>
  <c r="V14" i="1"/>
  <c r="AD33" i="1"/>
  <c r="P33" i="1"/>
  <c r="AB25" i="1"/>
  <c r="U13" i="1"/>
  <c r="AC19" i="1"/>
  <c r="P27" i="1"/>
  <c r="AB36" i="5"/>
  <c r="AC36" i="5"/>
  <c r="AA36" i="5"/>
  <c r="P36" i="5"/>
  <c r="R36" i="5"/>
  <c r="S36" i="5"/>
  <c r="V36" i="5"/>
  <c r="AD36" i="5"/>
  <c r="Y36" i="5"/>
  <c r="X36" i="5"/>
  <c r="X15" i="4"/>
  <c r="P15" i="4"/>
  <c r="U15" i="4"/>
  <c r="Z15" i="4"/>
  <c r="S37" i="4"/>
  <c r="AA37" i="4"/>
  <c r="AB15" i="4"/>
  <c r="S15" i="4"/>
  <c r="Y37" i="4"/>
  <c r="X37" i="4"/>
  <c r="AB37" i="4"/>
  <c r="V15" i="4"/>
  <c r="R15" i="4"/>
  <c r="AA15" i="4"/>
  <c r="Q37" i="4"/>
  <c r="AD37" i="4"/>
  <c r="AD15" i="4"/>
  <c r="AC15" i="4"/>
  <c r="Y15" i="4"/>
  <c r="AC37" i="4"/>
  <c r="U17" i="2"/>
  <c r="AC17" i="2"/>
  <c r="AA17" i="2"/>
  <c r="V17" i="2"/>
  <c r="X17" i="2"/>
  <c r="AB17" i="2"/>
  <c r="P17" i="2"/>
  <c r="Y17" i="2"/>
  <c r="AD17" i="2"/>
  <c r="Z17" i="2"/>
  <c r="Q17" i="2"/>
  <c r="S17" i="2"/>
  <c r="R17" i="2"/>
  <c r="T17" i="2"/>
  <c r="AD17" i="1"/>
  <c r="R17" i="1"/>
  <c r="Q17" i="1"/>
  <c r="Z27" i="1"/>
  <c r="AC27" i="1"/>
  <c r="S26" i="1"/>
  <c r="Q26" i="1"/>
  <c r="U17" i="1"/>
  <c r="S17" i="1"/>
  <c r="AC17" i="1"/>
  <c r="AA27" i="1"/>
  <c r="W27" i="1"/>
  <c r="V26" i="1"/>
  <c r="T26" i="1"/>
  <c r="U26" i="1"/>
  <c r="P17" i="1"/>
  <c r="T27" i="1"/>
  <c r="AB27" i="1"/>
  <c r="R26" i="1"/>
  <c r="Z19" i="5"/>
  <c r="T19" i="5"/>
  <c r="Y19" i="5"/>
  <c r="S19" i="5"/>
  <c r="W19" i="5"/>
  <c r="U19" i="5"/>
  <c r="AD19" i="5"/>
  <c r="V19" i="5"/>
  <c r="AC19" i="5"/>
  <c r="AB19" i="5"/>
  <c r="R19" i="5"/>
  <c r="AA19" i="5"/>
  <c r="Q19" i="5"/>
  <c r="X19" i="5"/>
  <c r="P19" i="5"/>
  <c r="AB31" i="5"/>
  <c r="V31" i="5"/>
  <c r="P31" i="5"/>
  <c r="AA31" i="5"/>
  <c r="T31" i="5"/>
  <c r="Z31" i="5"/>
  <c r="S31" i="5"/>
  <c r="X31" i="5"/>
  <c r="W31" i="5"/>
  <c r="AD31" i="5"/>
  <c r="R31" i="5"/>
  <c r="AC31" i="5"/>
  <c r="Q31" i="5"/>
  <c r="Y31" i="5"/>
  <c r="U31" i="5"/>
  <c r="AC25" i="5"/>
  <c r="W25" i="5"/>
  <c r="Q25" i="5"/>
  <c r="AB25" i="5"/>
  <c r="U25" i="5"/>
  <c r="AA25" i="5"/>
  <c r="T25" i="5"/>
  <c r="Y25" i="5"/>
  <c r="X25" i="5"/>
  <c r="V25" i="5"/>
  <c r="S25" i="5"/>
  <c r="AD25" i="5"/>
  <c r="R25" i="5"/>
  <c r="Z25" i="5"/>
  <c r="P25" i="5"/>
  <c r="AB35" i="5"/>
  <c r="V35" i="5"/>
  <c r="P35" i="5"/>
  <c r="AD35" i="5"/>
  <c r="X35" i="5"/>
  <c r="AC35" i="5"/>
  <c r="W35" i="5"/>
  <c r="Q35" i="5"/>
  <c r="AA35" i="5"/>
  <c r="R35" i="5"/>
  <c r="Z35" i="5"/>
  <c r="T35" i="5"/>
  <c r="Y35" i="5"/>
  <c r="S35" i="5"/>
  <c r="U35" i="5"/>
  <c r="AD15" i="5"/>
  <c r="X15" i="5"/>
  <c r="R15" i="5"/>
  <c r="AC15" i="5"/>
  <c r="W15" i="5"/>
  <c r="Q15" i="5"/>
  <c r="AA15" i="5"/>
  <c r="S15" i="5"/>
  <c r="Y15" i="5"/>
  <c r="Z15" i="5"/>
  <c r="P15" i="5"/>
  <c r="V15" i="5"/>
  <c r="U15" i="5"/>
  <c r="AB15" i="5"/>
  <c r="T15" i="5"/>
  <c r="AD18" i="5"/>
  <c r="X18" i="5"/>
  <c r="R18" i="5"/>
  <c r="AC18" i="5"/>
  <c r="W18" i="5"/>
  <c r="Q18" i="5"/>
  <c r="AA18" i="5"/>
  <c r="S18" i="5"/>
  <c r="Z18" i="5"/>
  <c r="P18" i="5"/>
  <c r="Y18" i="5"/>
  <c r="V18" i="5"/>
  <c r="U18" i="5"/>
  <c r="AB18" i="5"/>
  <c r="T18" i="5"/>
  <c r="AD21" i="5"/>
  <c r="X21" i="5"/>
  <c r="R21" i="5"/>
  <c r="AC21" i="5"/>
  <c r="W21" i="5"/>
  <c r="Q21" i="5"/>
  <c r="AA21" i="5"/>
  <c r="S21" i="5"/>
  <c r="Z21" i="5"/>
  <c r="P21" i="5"/>
  <c r="Y21" i="5"/>
  <c r="V21" i="5"/>
  <c r="U21" i="5"/>
  <c r="AB21" i="5"/>
  <c r="T21" i="5"/>
  <c r="Y30" i="5"/>
  <c r="S30" i="5"/>
  <c r="AB30" i="5"/>
  <c r="U30" i="5"/>
  <c r="AA30" i="5"/>
  <c r="T30" i="5"/>
  <c r="X30" i="5"/>
  <c r="W30" i="5"/>
  <c r="AD30" i="5"/>
  <c r="R30" i="5"/>
  <c r="V30" i="5"/>
  <c r="AC30" i="5"/>
  <c r="Q30" i="5"/>
  <c r="Z30" i="5"/>
  <c r="P30" i="5"/>
  <c r="Z28" i="5"/>
  <c r="T28" i="5"/>
  <c r="AC28" i="5"/>
  <c r="V28" i="5"/>
  <c r="AB28" i="5"/>
  <c r="U28" i="5"/>
  <c r="Y28" i="5"/>
  <c r="P28" i="5"/>
  <c r="W28" i="5"/>
  <c r="X28" i="5"/>
  <c r="S28" i="5"/>
  <c r="AD28" i="5"/>
  <c r="R28" i="5"/>
  <c r="AA28" i="5"/>
  <c r="Q28" i="5"/>
  <c r="AB20" i="5"/>
  <c r="V20" i="5"/>
  <c r="P20" i="5"/>
  <c r="AA20" i="5"/>
  <c r="U20" i="5"/>
  <c r="Y20" i="5"/>
  <c r="Q20" i="5"/>
  <c r="X20" i="5"/>
  <c r="AD20" i="5"/>
  <c r="T20" i="5"/>
  <c r="W20" i="5"/>
  <c r="AC20" i="5"/>
  <c r="S20" i="5"/>
  <c r="Z20" i="5"/>
  <c r="R20" i="5"/>
  <c r="Y32" i="5"/>
  <c r="S32" i="5"/>
  <c r="AB32" i="5"/>
  <c r="U32" i="5"/>
  <c r="AA32" i="5"/>
  <c r="T32" i="5"/>
  <c r="AD32" i="5"/>
  <c r="W32" i="5"/>
  <c r="P32" i="5"/>
  <c r="AC32" i="5"/>
  <c r="Z32" i="5"/>
  <c r="V32" i="5"/>
  <c r="X32" i="5"/>
  <c r="R32" i="5"/>
  <c r="Q32" i="5"/>
  <c r="AB33" i="5"/>
  <c r="V33" i="5"/>
  <c r="P33" i="5"/>
  <c r="AA33" i="5"/>
  <c r="T33" i="5"/>
  <c r="Z33" i="5"/>
  <c r="S33" i="5"/>
  <c r="AD33" i="5"/>
  <c r="W33" i="5"/>
  <c r="U33" i="5"/>
  <c r="R33" i="5"/>
  <c r="AC33" i="5"/>
  <c r="Q33" i="5"/>
  <c r="Y33" i="5"/>
  <c r="X33" i="5"/>
  <c r="AB37" i="5"/>
  <c r="V37" i="5"/>
  <c r="P37" i="5"/>
  <c r="AD37" i="5"/>
  <c r="X37" i="5"/>
  <c r="R37" i="5"/>
  <c r="AC37" i="5"/>
  <c r="W37" i="5"/>
  <c r="Q37" i="5"/>
  <c r="S37" i="5"/>
  <c r="AA37" i="5"/>
  <c r="U37" i="5"/>
  <c r="T37" i="5"/>
  <c r="Z37" i="5"/>
  <c r="Y37" i="5"/>
  <c r="Z26" i="5"/>
  <c r="T26" i="5"/>
  <c r="AC26" i="5"/>
  <c r="V26" i="5"/>
  <c r="AB26" i="5"/>
  <c r="U26" i="5"/>
  <c r="Y26" i="5"/>
  <c r="P26" i="5"/>
  <c r="X26" i="5"/>
  <c r="S26" i="5"/>
  <c r="W26" i="5"/>
  <c r="AD26" i="5"/>
  <c r="R26" i="5"/>
  <c r="AA26" i="5"/>
  <c r="Q26" i="5"/>
  <c r="AC23" i="5"/>
  <c r="AB23" i="5"/>
  <c r="V23" i="5"/>
  <c r="P23" i="5"/>
  <c r="AA23" i="5"/>
  <c r="U23" i="5"/>
  <c r="Y23" i="5"/>
  <c r="Q23" i="5"/>
  <c r="W23" i="5"/>
  <c r="X23" i="5"/>
  <c r="T23" i="5"/>
  <c r="AD23" i="5"/>
  <c r="S23" i="5"/>
  <c r="Z23" i="5"/>
  <c r="R23" i="5"/>
  <c r="Z22" i="5"/>
  <c r="T22" i="5"/>
  <c r="Y22" i="5"/>
  <c r="S22" i="5"/>
  <c r="W22" i="5"/>
  <c r="AC22" i="5"/>
  <c r="AD22" i="5"/>
  <c r="V22" i="5"/>
  <c r="AB22" i="5"/>
  <c r="R22" i="5"/>
  <c r="AA22" i="5"/>
  <c r="Q22" i="5"/>
  <c r="U22" i="5"/>
  <c r="X22" i="5"/>
  <c r="P22" i="5"/>
  <c r="AB21" i="13"/>
  <c r="V21" i="13"/>
  <c r="P21" i="13"/>
  <c r="AA21" i="13"/>
  <c r="T21" i="13"/>
  <c r="Y21" i="13"/>
  <c r="R21" i="13"/>
  <c r="X21" i="13"/>
  <c r="Q21" i="13"/>
  <c r="S21" i="13"/>
  <c r="AD21" i="13"/>
  <c r="AC21" i="13"/>
  <c r="U21" i="13"/>
  <c r="Z21" i="13"/>
  <c r="W21" i="13"/>
  <c r="Z20" i="13"/>
  <c r="T20" i="13"/>
  <c r="AC20" i="13"/>
  <c r="V20" i="13"/>
  <c r="AA20" i="13"/>
  <c r="S20" i="13"/>
  <c r="Y20" i="13"/>
  <c r="R20" i="13"/>
  <c r="Q20" i="13"/>
  <c r="AD20" i="13"/>
  <c r="P20" i="13"/>
  <c r="AB20" i="13"/>
  <c r="U20" i="13"/>
  <c r="X20" i="13"/>
  <c r="W20" i="13"/>
  <c r="AD19" i="13"/>
  <c r="X19" i="13"/>
  <c r="R19" i="13"/>
  <c r="AC19" i="13"/>
  <c r="V19" i="13"/>
  <c r="AA19" i="13"/>
  <c r="T19" i="13"/>
  <c r="Z19" i="13"/>
  <c r="S19" i="13"/>
  <c r="P19" i="13"/>
  <c r="Q19" i="13"/>
  <c r="AB19" i="13"/>
  <c r="Y19" i="13"/>
  <c r="W19" i="13"/>
  <c r="U19" i="13"/>
  <c r="AD22" i="13"/>
  <c r="X22" i="13"/>
  <c r="R22" i="13"/>
  <c r="Z22" i="13"/>
  <c r="S22" i="13"/>
  <c r="W22" i="13"/>
  <c r="P22" i="13"/>
  <c r="AC22" i="13"/>
  <c r="V22" i="13"/>
  <c r="Q22" i="13"/>
  <c r="AB22" i="13"/>
  <c r="AA22" i="13"/>
  <c r="T22" i="13"/>
  <c r="Y22" i="13"/>
  <c r="U22" i="13"/>
  <c r="Z14" i="13"/>
  <c r="T14" i="13"/>
  <c r="AC14" i="13"/>
  <c r="V14" i="13"/>
  <c r="AA14" i="13"/>
  <c r="S14" i="13"/>
  <c r="Y14" i="13"/>
  <c r="R14" i="13"/>
  <c r="X14" i="13"/>
  <c r="W14" i="13"/>
  <c r="U14" i="13"/>
  <c r="AD14" i="13"/>
  <c r="P14" i="13"/>
  <c r="AB14" i="13"/>
  <c r="Q14" i="13"/>
  <c r="AA33" i="13"/>
  <c r="U33" i="13"/>
  <c r="AD33" i="13"/>
  <c r="X33" i="13"/>
  <c r="R33" i="13"/>
  <c r="AC33" i="13"/>
  <c r="T33" i="13"/>
  <c r="Z33" i="13"/>
  <c r="Q33" i="13"/>
  <c r="W33" i="13"/>
  <c r="S33" i="13"/>
  <c r="P33" i="13"/>
  <c r="V33" i="13"/>
  <c r="Y33" i="13"/>
  <c r="AB33" i="13"/>
  <c r="AD16" i="13"/>
  <c r="X16" i="13"/>
  <c r="R16" i="13"/>
  <c r="Z16" i="13"/>
  <c r="S16" i="13"/>
  <c r="W16" i="13"/>
  <c r="P16" i="13"/>
  <c r="AC16" i="13"/>
  <c r="V16" i="13"/>
  <c r="Y16" i="13"/>
  <c r="AB16" i="13"/>
  <c r="AA16" i="13"/>
  <c r="U16" i="13"/>
  <c r="T16" i="13"/>
  <c r="Q16" i="13"/>
  <c r="AB27" i="13"/>
  <c r="V27" i="13"/>
  <c r="P27" i="13"/>
  <c r="Y27" i="13"/>
  <c r="R27" i="13"/>
  <c r="AD27" i="13"/>
  <c r="U27" i="13"/>
  <c r="AA27" i="13"/>
  <c r="S27" i="13"/>
  <c r="Z27" i="13"/>
  <c r="Q27" i="13"/>
  <c r="X27" i="13"/>
  <c r="W27" i="13"/>
  <c r="T27" i="13"/>
  <c r="AC27" i="13"/>
  <c r="Y26" i="13"/>
  <c r="S26" i="13"/>
  <c r="Z26" i="13"/>
  <c r="R26" i="13"/>
  <c r="AB26" i="13"/>
  <c r="T26" i="13"/>
  <c r="X26" i="13"/>
  <c r="P26" i="13"/>
  <c r="W26" i="13"/>
  <c r="U26" i="13"/>
  <c r="Q26" i="13"/>
  <c r="AD26" i="13"/>
  <c r="V26" i="13"/>
  <c r="AC26" i="13"/>
  <c r="AA26" i="13"/>
  <c r="AB35" i="4"/>
  <c r="V35" i="4"/>
  <c r="P35" i="4"/>
  <c r="AA35" i="4"/>
  <c r="U35" i="4"/>
  <c r="AD35" i="4"/>
  <c r="X35" i="4"/>
  <c r="R35" i="4"/>
  <c r="AC35" i="4"/>
  <c r="Q35" i="4"/>
  <c r="Z35" i="4"/>
  <c r="Y35" i="4"/>
  <c r="W35" i="4"/>
  <c r="T35" i="4"/>
  <c r="S35" i="4"/>
  <c r="Y34" i="4"/>
  <c r="S34" i="4"/>
  <c r="AD34" i="4"/>
  <c r="X34" i="4"/>
  <c r="R34" i="4"/>
  <c r="AA34" i="4"/>
  <c r="U34" i="4"/>
  <c r="AB34" i="4"/>
  <c r="P34" i="4"/>
  <c r="Z34" i="4"/>
  <c r="W34" i="4"/>
  <c r="V34" i="4"/>
  <c r="AC34" i="4"/>
  <c r="T34" i="4"/>
  <c r="Q34" i="4"/>
  <c r="AA24" i="2"/>
  <c r="U24" i="2"/>
  <c r="Z24" i="2"/>
  <c r="T24" i="2"/>
  <c r="AD24" i="2"/>
  <c r="V24" i="2"/>
  <c r="AC24" i="2"/>
  <c r="S24" i="2"/>
  <c r="Y24" i="2"/>
  <c r="Q24" i="2"/>
  <c r="AB24" i="2"/>
  <c r="R24" i="2"/>
  <c r="W24" i="2"/>
  <c r="X24" i="2"/>
  <c r="P24" i="2"/>
  <c r="AB16" i="2"/>
  <c r="V16" i="2"/>
  <c r="P16" i="2"/>
  <c r="AA16" i="2"/>
  <c r="U16" i="2"/>
  <c r="W16" i="2"/>
  <c r="AD16" i="2"/>
  <c r="T16" i="2"/>
  <c r="Z16" i="2"/>
  <c r="AC16" i="2"/>
  <c r="S16" i="2"/>
  <c r="X16" i="2"/>
  <c r="R16" i="2"/>
  <c r="Y16" i="2"/>
  <c r="Q16" i="2"/>
  <c r="AC27" i="2"/>
  <c r="W27" i="2"/>
  <c r="Q27" i="2"/>
  <c r="AB27" i="2"/>
  <c r="V27" i="2"/>
  <c r="P27" i="2"/>
  <c r="Z27" i="2"/>
  <c r="T27" i="2"/>
  <c r="Y27" i="2"/>
  <c r="X27" i="2"/>
  <c r="R27" i="2"/>
  <c r="AA27" i="2"/>
  <c r="AD27" i="2"/>
  <c r="S27" i="2"/>
  <c r="U27" i="2"/>
  <c r="AB35" i="2"/>
  <c r="V35" i="2"/>
  <c r="P35" i="2"/>
  <c r="AA35" i="2"/>
  <c r="U35" i="2"/>
  <c r="Y35" i="2"/>
  <c r="S35" i="2"/>
  <c r="AD35" i="2"/>
  <c r="R35" i="2"/>
  <c r="AC35" i="2"/>
  <c r="Q35" i="2"/>
  <c r="T35" i="2"/>
  <c r="Z35" i="2"/>
  <c r="W35" i="2"/>
  <c r="X35" i="2"/>
  <c r="Y36" i="2"/>
  <c r="S36" i="2"/>
  <c r="AD36" i="2"/>
  <c r="X36" i="2"/>
  <c r="R36" i="2"/>
  <c r="AC36" i="2"/>
  <c r="W36" i="2"/>
  <c r="Q36" i="2"/>
  <c r="AB36" i="2"/>
  <c r="V36" i="2"/>
  <c r="P36" i="2"/>
  <c r="U36" i="2"/>
  <c r="T36" i="2"/>
  <c r="AA36" i="2"/>
  <c r="Z36" i="2"/>
  <c r="Z26" i="2"/>
  <c r="T26" i="2"/>
  <c r="Y26" i="2"/>
  <c r="S26" i="2"/>
  <c r="AC26" i="2"/>
  <c r="W26" i="2"/>
  <c r="AA26" i="2"/>
  <c r="P26" i="2"/>
  <c r="X26" i="2"/>
  <c r="AB26" i="2"/>
  <c r="V26" i="2"/>
  <c r="R26" i="2"/>
  <c r="U26" i="2"/>
  <c r="AD26" i="2"/>
  <c r="Q26" i="2"/>
  <c r="Y32" i="2"/>
  <c r="S32" i="2"/>
  <c r="AD32" i="2"/>
  <c r="X32" i="2"/>
  <c r="R32" i="2"/>
  <c r="AB32" i="2"/>
  <c r="V32" i="2"/>
  <c r="P32" i="2"/>
  <c r="AA32" i="2"/>
  <c r="Z32" i="2"/>
  <c r="Q32" i="2"/>
  <c r="W32" i="2"/>
  <c r="AC32" i="2"/>
  <c r="T32" i="2"/>
  <c r="U32" i="2"/>
  <c r="Z28" i="2"/>
  <c r="T28" i="2"/>
  <c r="Y28" i="2"/>
  <c r="S28" i="2"/>
  <c r="AC28" i="2"/>
  <c r="W28" i="2"/>
  <c r="Q28" i="2"/>
  <c r="AA28" i="2"/>
  <c r="X28" i="2"/>
  <c r="AB28" i="2"/>
  <c r="V28" i="2"/>
  <c r="R28" i="2"/>
  <c r="U28" i="2"/>
  <c r="AD28" i="2"/>
  <c r="P28" i="2"/>
  <c r="AD23" i="2"/>
  <c r="X23" i="2"/>
  <c r="R23" i="2"/>
  <c r="AC23" i="2"/>
  <c r="W23" i="2"/>
  <c r="Q23" i="2"/>
  <c r="Y23" i="2"/>
  <c r="V23" i="2"/>
  <c r="AB23" i="2"/>
  <c r="U23" i="2"/>
  <c r="T23" i="2"/>
  <c r="Z23" i="2"/>
  <c r="P23" i="2"/>
  <c r="AA23" i="2"/>
  <c r="S23" i="2"/>
  <c r="AC29" i="2"/>
  <c r="W29" i="2"/>
  <c r="Q29" i="2"/>
  <c r="AB29" i="2"/>
  <c r="V29" i="2"/>
  <c r="P29" i="2"/>
  <c r="Z29" i="2"/>
  <c r="T29" i="2"/>
  <c r="Y29" i="2"/>
  <c r="X29" i="2"/>
  <c r="R29" i="2"/>
  <c r="AA29" i="2"/>
  <c r="AD29" i="2"/>
  <c r="S29" i="2"/>
  <c r="U29" i="2"/>
  <c r="AB37" i="2"/>
  <c r="V37" i="2"/>
  <c r="P37" i="2"/>
  <c r="AA37" i="2"/>
  <c r="U37" i="2"/>
  <c r="Z37" i="2"/>
  <c r="T37" i="2"/>
  <c r="Y37" i="2"/>
  <c r="S37" i="2"/>
  <c r="Q37" i="2"/>
  <c r="AD37" i="2"/>
  <c r="R37" i="2"/>
  <c r="AC37" i="2"/>
  <c r="W37" i="2"/>
  <c r="X37" i="2"/>
  <c r="AB22" i="2"/>
  <c r="V22" i="2"/>
  <c r="P22" i="2"/>
  <c r="AA22" i="2"/>
  <c r="U22" i="2"/>
  <c r="W22" i="2"/>
  <c r="AD22" i="2"/>
  <c r="T22" i="2"/>
  <c r="R22" i="2"/>
  <c r="AC22" i="2"/>
  <c r="S22" i="2"/>
  <c r="X22" i="2"/>
  <c r="Z22" i="2"/>
  <c r="Y22" i="2"/>
  <c r="Q22" i="2"/>
  <c r="AB19" i="2"/>
  <c r="V19" i="2"/>
  <c r="P19" i="2"/>
  <c r="AA19" i="2"/>
  <c r="U19" i="2"/>
  <c r="W19" i="2"/>
  <c r="AD19" i="2"/>
  <c r="T19" i="2"/>
  <c r="AC19" i="2"/>
  <c r="S19" i="2"/>
  <c r="Z19" i="2"/>
  <c r="X19" i="2"/>
  <c r="R19" i="2"/>
  <c r="Y19" i="2"/>
  <c r="Q19" i="2"/>
  <c r="Y30" i="2"/>
  <c r="S30" i="2"/>
  <c r="AD30" i="2"/>
  <c r="X30" i="2"/>
  <c r="R30" i="2"/>
  <c r="AB30" i="2"/>
  <c r="V30" i="2"/>
  <c r="P30" i="2"/>
  <c r="Z30" i="2"/>
  <c r="W30" i="2"/>
  <c r="AA30" i="2"/>
  <c r="U30" i="2"/>
  <c r="Q30" i="2"/>
  <c r="T30" i="2"/>
  <c r="AC30" i="2"/>
  <c r="AD14" i="2"/>
  <c r="X14" i="2"/>
  <c r="R14" i="2"/>
  <c r="AC14" i="2"/>
  <c r="W14" i="2"/>
  <c r="Q14" i="2"/>
  <c r="Y14" i="2"/>
  <c r="V14" i="2"/>
  <c r="T14" i="2"/>
  <c r="U14" i="2"/>
  <c r="Z14" i="2"/>
  <c r="P14" i="2"/>
  <c r="AB14" i="2"/>
  <c r="AA14" i="2"/>
  <c r="S14" i="2"/>
  <c r="AD25" i="2"/>
  <c r="X25" i="2"/>
  <c r="R25" i="2"/>
  <c r="AC25" i="2"/>
  <c r="W25" i="2"/>
  <c r="Q25" i="2"/>
  <c r="Y25" i="2"/>
  <c r="V25" i="2"/>
  <c r="AB25" i="2"/>
  <c r="U25" i="2"/>
  <c r="T25" i="2"/>
  <c r="Z25" i="2"/>
  <c r="P25" i="2"/>
  <c r="AA25" i="2"/>
  <c r="S25" i="2"/>
  <c r="AD20" i="2"/>
  <c r="X20" i="2"/>
  <c r="R20" i="2"/>
  <c r="AC20" i="2"/>
  <c r="W20" i="2"/>
  <c r="Q20" i="2"/>
  <c r="Y20" i="2"/>
  <c r="V20" i="2"/>
  <c r="T20" i="2"/>
  <c r="U20" i="2"/>
  <c r="AB20" i="2"/>
  <c r="Z20" i="2"/>
  <c r="P20" i="2"/>
  <c r="AA20" i="2"/>
  <c r="S20" i="2"/>
  <c r="Z35" i="1"/>
  <c r="T35" i="1"/>
  <c r="AC35" i="1"/>
  <c r="W35" i="1"/>
  <c r="Q35" i="1"/>
  <c r="Y35" i="1"/>
  <c r="P35" i="1"/>
  <c r="X35" i="1"/>
  <c r="AA35" i="1"/>
  <c r="R35" i="1"/>
  <c r="V35" i="1"/>
  <c r="U35" i="1"/>
  <c r="S35" i="1"/>
  <c r="AB35" i="1"/>
  <c r="AD35" i="1"/>
  <c r="AC48" i="1"/>
  <c r="W48" i="1"/>
  <c r="Q48" i="1"/>
  <c r="AA48" i="1"/>
  <c r="U48" i="1"/>
  <c r="AD48" i="1"/>
  <c r="X48" i="1"/>
  <c r="R48" i="1"/>
  <c r="T48" i="1"/>
  <c r="S48" i="1"/>
  <c r="AB48" i="1"/>
  <c r="P48" i="1"/>
  <c r="Y48" i="1"/>
  <c r="V48" i="1"/>
  <c r="Z48" i="1"/>
  <c r="Z37" i="1"/>
  <c r="T37" i="1"/>
  <c r="AC37" i="1"/>
  <c r="W37" i="1"/>
  <c r="Q37" i="1"/>
  <c r="Y37" i="1"/>
  <c r="P37" i="1"/>
  <c r="X37" i="1"/>
  <c r="AA37" i="1"/>
  <c r="R37" i="1"/>
  <c r="AB37" i="1"/>
  <c r="V37" i="1"/>
  <c r="U37" i="1"/>
  <c r="S37" i="1"/>
  <c r="AD37" i="1"/>
  <c r="Z43" i="1"/>
  <c r="T43" i="1"/>
  <c r="AC43" i="1"/>
  <c r="W43" i="1"/>
  <c r="Q43" i="1"/>
  <c r="Y43" i="1"/>
  <c r="P43" i="1"/>
  <c r="X43" i="1"/>
  <c r="V43" i="1"/>
  <c r="AA43" i="1"/>
  <c r="R43" i="1"/>
  <c r="AD43" i="1"/>
  <c r="AB43" i="1"/>
  <c r="U43" i="1"/>
  <c r="S43" i="1"/>
  <c r="AA24" i="1"/>
  <c r="U24" i="1"/>
  <c r="X24" i="1"/>
  <c r="Q24" i="1"/>
  <c r="AD24" i="1"/>
  <c r="W24" i="1"/>
  <c r="P24" i="1"/>
  <c r="Y24" i="1"/>
  <c r="V24" i="1"/>
  <c r="T24" i="1"/>
  <c r="AC24" i="1"/>
  <c r="S24" i="1"/>
  <c r="Z24" i="1"/>
  <c r="AB24" i="1"/>
  <c r="R24" i="1"/>
  <c r="Z31" i="1"/>
  <c r="T31" i="1"/>
  <c r="AC31" i="1"/>
  <c r="W31" i="1"/>
  <c r="Q31" i="1"/>
  <c r="Y31" i="1"/>
  <c r="P31" i="1"/>
  <c r="X31" i="1"/>
  <c r="U31" i="1"/>
  <c r="S31" i="1"/>
  <c r="AD31" i="1"/>
  <c r="R31" i="1"/>
  <c r="AB31" i="1"/>
  <c r="V31" i="1"/>
  <c r="AA31" i="1"/>
  <c r="AA28" i="1"/>
  <c r="U28" i="1"/>
  <c r="X28" i="1"/>
  <c r="Q28" i="1"/>
  <c r="AD28" i="1"/>
  <c r="W28" i="1"/>
  <c r="P28" i="1"/>
  <c r="AB28" i="1"/>
  <c r="R28" i="1"/>
  <c r="Z28" i="1"/>
  <c r="Y28" i="1"/>
  <c r="V28" i="1"/>
  <c r="AC28" i="1"/>
  <c r="S28" i="1"/>
  <c r="T28" i="1"/>
  <c r="AC42" i="1"/>
  <c r="W42" i="1"/>
  <c r="Q42" i="1"/>
  <c r="Z42" i="1"/>
  <c r="T42" i="1"/>
  <c r="AD42" i="1"/>
  <c r="U42" i="1"/>
  <c r="AB42" i="1"/>
  <c r="S42" i="1"/>
  <c r="AA42" i="1"/>
  <c r="R42" i="1"/>
  <c r="V42" i="1"/>
  <c r="Y42" i="1"/>
  <c r="X42" i="1"/>
  <c r="P42" i="1"/>
  <c r="AC38" i="1"/>
  <c r="W38" i="1"/>
  <c r="Q38" i="1"/>
  <c r="Z38" i="1"/>
  <c r="T38" i="1"/>
  <c r="AD38" i="1"/>
  <c r="U38" i="1"/>
  <c r="AB38" i="1"/>
  <c r="S38" i="1"/>
  <c r="V38" i="1"/>
  <c r="R38" i="1"/>
  <c r="P38" i="1"/>
  <c r="AA38" i="1"/>
  <c r="X38" i="1"/>
  <c r="Y38" i="1"/>
  <c r="AC36" i="1"/>
  <c r="W36" i="1"/>
  <c r="Q36" i="1"/>
  <c r="Z36" i="1"/>
  <c r="T36" i="1"/>
  <c r="AD36" i="1"/>
  <c r="U36" i="1"/>
  <c r="AB36" i="1"/>
  <c r="S36" i="1"/>
  <c r="V36" i="1"/>
  <c r="P36" i="1"/>
  <c r="AA36" i="1"/>
  <c r="Y36" i="1"/>
  <c r="R36" i="1"/>
  <c r="X36" i="1"/>
  <c r="AC34" i="1"/>
  <c r="W34" i="1"/>
  <c r="Q34" i="1"/>
  <c r="Z34" i="1"/>
  <c r="T34" i="1"/>
  <c r="AD34" i="1"/>
  <c r="U34" i="1"/>
  <c r="AB34" i="1"/>
  <c r="S34" i="1"/>
  <c r="V34" i="1"/>
  <c r="AA34" i="1"/>
  <c r="Y34" i="1"/>
  <c r="X34" i="1"/>
  <c r="P34" i="1"/>
  <c r="R34" i="1"/>
  <c r="AC40" i="1"/>
  <c r="W40" i="1"/>
  <c r="Q40" i="1"/>
  <c r="Z40" i="1"/>
  <c r="T40" i="1"/>
  <c r="AD40" i="1"/>
  <c r="U40" i="1"/>
  <c r="AB40" i="1"/>
  <c r="S40" i="1"/>
  <c r="V40" i="1"/>
  <c r="X40" i="1"/>
  <c r="R40" i="1"/>
  <c r="P40" i="1"/>
  <c r="Y40" i="1"/>
  <c r="AA40" i="1"/>
  <c r="Z39" i="1"/>
  <c r="T39" i="1"/>
  <c r="AC39" i="1"/>
  <c r="W39" i="1"/>
  <c r="Q39" i="1"/>
  <c r="Y39" i="1"/>
  <c r="P39" i="1"/>
  <c r="X39" i="1"/>
  <c r="AA39" i="1"/>
  <c r="R39" i="1"/>
  <c r="AD39" i="1"/>
  <c r="AB39" i="1"/>
  <c r="V39" i="1"/>
  <c r="U39" i="1"/>
  <c r="S39" i="1"/>
  <c r="AB22" i="1"/>
  <c r="V22" i="1"/>
  <c r="P22" i="1"/>
  <c r="AA22" i="1"/>
  <c r="U22" i="1"/>
  <c r="X22" i="1"/>
  <c r="W22" i="1"/>
  <c r="AD22" i="1"/>
  <c r="T22" i="1"/>
  <c r="AC22" i="1"/>
  <c r="S22" i="1"/>
  <c r="Y22" i="1"/>
  <c r="Q22" i="1"/>
  <c r="Z22" i="1"/>
  <c r="R22" i="1"/>
  <c r="AC30" i="1"/>
  <c r="W30" i="1"/>
  <c r="Q30" i="1"/>
  <c r="Z30" i="1"/>
  <c r="T30" i="1"/>
  <c r="AD30" i="1"/>
  <c r="U30" i="1"/>
  <c r="AB30" i="1"/>
  <c r="S30" i="1"/>
  <c r="P30" i="1"/>
  <c r="AA30" i="1"/>
  <c r="Y30" i="1"/>
  <c r="X30" i="1"/>
  <c r="R30" i="1"/>
  <c r="V30" i="1"/>
  <c r="AC32" i="1"/>
  <c r="W32" i="1"/>
  <c r="Q32" i="1"/>
  <c r="Z32" i="1"/>
  <c r="T32" i="1"/>
  <c r="AD32" i="1"/>
  <c r="U32" i="1"/>
  <c r="AB32" i="1"/>
  <c r="S32" i="1"/>
  <c r="V32" i="1"/>
  <c r="AA32" i="1"/>
  <c r="Y32" i="1"/>
  <c r="X32" i="1"/>
  <c r="R32" i="1"/>
  <c r="P32" i="1"/>
  <c r="AD23" i="1"/>
  <c r="X23" i="1"/>
  <c r="R23" i="1"/>
  <c r="AC23" i="1"/>
  <c r="W23" i="1"/>
  <c r="Q23" i="1"/>
  <c r="Z23" i="1"/>
  <c r="P23" i="1"/>
  <c r="Y23" i="1"/>
  <c r="V23" i="1"/>
  <c r="U23" i="1"/>
  <c r="AA23" i="1"/>
  <c r="S23" i="1"/>
  <c r="AB23" i="1"/>
  <c r="T23" i="1"/>
  <c r="I55" i="4" l="1"/>
  <c r="L55" i="4"/>
  <c r="K55" i="4"/>
  <c r="M55" i="2"/>
  <c r="L55" i="2"/>
  <c r="K55" i="2"/>
  <c r="L55" i="5"/>
  <c r="K55" i="5"/>
  <c r="J55" i="5"/>
  <c r="I55" i="5"/>
  <c r="M55" i="5"/>
  <c r="M55" i="13"/>
  <c r="K55" i="13"/>
  <c r="J55" i="13"/>
  <c r="L55" i="13"/>
  <c r="I55" i="13"/>
  <c r="J55" i="4"/>
  <c r="M55" i="4"/>
  <c r="I55" i="2"/>
  <c r="J55" i="2"/>
  <c r="W57" i="4"/>
  <c r="W63" i="4" s="1"/>
  <c r="S57" i="5"/>
  <c r="S63" i="5" s="1"/>
  <c r="U57" i="5"/>
  <c r="U63" i="5" s="1"/>
  <c r="AA57" i="5"/>
  <c r="AA63" i="5" s="1"/>
  <c r="Q57" i="5"/>
  <c r="Q63" i="5" s="1"/>
  <c r="AB57" i="5"/>
  <c r="AB63" i="5" s="1"/>
  <c r="X57" i="5"/>
  <c r="X63" i="5" s="1"/>
  <c r="W57" i="5"/>
  <c r="W63" i="5" s="1"/>
  <c r="AD57" i="5"/>
  <c r="AD63" i="5" s="1"/>
  <c r="Z57" i="5"/>
  <c r="Z63" i="5" s="1"/>
  <c r="V57" i="5"/>
  <c r="V63" i="5" s="1"/>
  <c r="T57" i="5"/>
  <c r="T63" i="5" s="1"/>
  <c r="Y57" i="5"/>
  <c r="R57" i="5"/>
  <c r="R63" i="5" s="1"/>
  <c r="AC57" i="5"/>
  <c r="AC63" i="5" s="1"/>
  <c r="R57" i="13"/>
  <c r="R63" i="13" s="1"/>
  <c r="Q57" i="13"/>
  <c r="Q63" i="13" s="1"/>
  <c r="AA57" i="13"/>
  <c r="AA63" i="13" s="1"/>
  <c r="U57" i="13"/>
  <c r="U63" i="13" s="1"/>
  <c r="Z57" i="13"/>
  <c r="Z63" i="13" s="1"/>
  <c r="W57" i="13"/>
  <c r="W63" i="13" s="1"/>
  <c r="AC57" i="13"/>
  <c r="AC63" i="13" s="1"/>
  <c r="T57" i="13"/>
  <c r="T63" i="13" s="1"/>
  <c r="X57" i="13"/>
  <c r="X63" i="13" s="1"/>
  <c r="P57" i="13"/>
  <c r="Y57" i="13"/>
  <c r="AD57" i="13"/>
  <c r="AD63" i="13" s="1"/>
  <c r="S57" i="13"/>
  <c r="X57" i="4"/>
  <c r="X63" i="4" s="1"/>
  <c r="Z57" i="4"/>
  <c r="Z63" i="4" s="1"/>
  <c r="U57" i="4"/>
  <c r="U63" i="4" s="1"/>
  <c r="AC57" i="4"/>
  <c r="AC63" i="4" s="1"/>
  <c r="Q57" i="4"/>
  <c r="Q63" i="4" s="1"/>
  <c r="AD57" i="4"/>
  <c r="AD63" i="4" s="1"/>
  <c r="AA57" i="4"/>
  <c r="AA63" i="4" s="1"/>
  <c r="S57" i="4"/>
  <c r="S63" i="4" s="1"/>
  <c r="P57" i="4"/>
  <c r="P63" i="4" s="1"/>
  <c r="T57" i="4"/>
  <c r="T63" i="4" s="1"/>
  <c r="R57" i="4"/>
  <c r="R63" i="4" s="1"/>
  <c r="AB57" i="4"/>
  <c r="AB63" i="4" s="1"/>
  <c r="S57" i="1"/>
  <c r="S63" i="1" s="1"/>
  <c r="X57" i="1"/>
  <c r="X63" i="1" s="1"/>
  <c r="Z57" i="1"/>
  <c r="Z63" i="1" s="1"/>
  <c r="K55" i="1"/>
  <c r="P57" i="5"/>
  <c r="AB57" i="13"/>
  <c r="V57" i="13"/>
  <c r="V57" i="4"/>
  <c r="Y57" i="4"/>
  <c r="R57" i="2"/>
  <c r="R63" i="2" s="1"/>
  <c r="AA57" i="2"/>
  <c r="AA63" i="2" s="1"/>
  <c r="X57" i="2"/>
  <c r="X63" i="2" s="1"/>
  <c r="AC57" i="2"/>
  <c r="AC63" i="2" s="1"/>
  <c r="T57" i="2"/>
  <c r="T63" i="2" s="1"/>
  <c r="Y57" i="2"/>
  <c r="Y63" i="2" s="1"/>
  <c r="AD57" i="2"/>
  <c r="AD63" i="2" s="1"/>
  <c r="U57" i="2"/>
  <c r="U63" i="2" s="1"/>
  <c r="Q57" i="2"/>
  <c r="Q63" i="2" s="1"/>
  <c r="Z57" i="2"/>
  <c r="Z63" i="2" s="1"/>
  <c r="W57" i="2"/>
  <c r="W63" i="2" s="1"/>
  <c r="S57" i="2"/>
  <c r="P57" i="2"/>
  <c r="V57" i="2"/>
  <c r="AB57" i="2"/>
  <c r="U57" i="1"/>
  <c r="AA57" i="1"/>
  <c r="AA63" i="1" s="1"/>
  <c r="Q57" i="1"/>
  <c r="Q63" i="1" s="1"/>
  <c r="R57" i="1"/>
  <c r="R63" i="1" s="1"/>
  <c r="T57" i="1"/>
  <c r="T63" i="1" s="1"/>
  <c r="I55" i="1"/>
  <c r="P57" i="1"/>
  <c r="P63" i="1" s="1"/>
  <c r="AC57" i="1"/>
  <c r="AC63" i="1" s="1"/>
  <c r="M55" i="1"/>
  <c r="J55" i="1"/>
  <c r="AB57" i="1"/>
  <c r="AB63" i="1" s="1"/>
  <c r="Y57" i="1"/>
  <c r="V57" i="1"/>
  <c r="W57" i="1"/>
  <c r="W63" i="1" s="1"/>
  <c r="L55" i="1"/>
  <c r="AD57" i="1"/>
  <c r="H55" i="13" l="1"/>
  <c r="H55" i="4"/>
  <c r="H55" i="5"/>
  <c r="H55" i="2"/>
  <c r="P58" i="13"/>
  <c r="Q58" i="13" s="1"/>
  <c r="Y58" i="13"/>
  <c r="Z58" i="13" s="1"/>
  <c r="Y58" i="1"/>
  <c r="Z58" i="1" s="1"/>
  <c r="AB58" i="4"/>
  <c r="AC58" i="4" s="1"/>
  <c r="Y58" i="5"/>
  <c r="Z58" i="5" s="1"/>
  <c r="Y63" i="13"/>
  <c r="S58" i="13"/>
  <c r="T58" i="13" s="1"/>
  <c r="P58" i="4"/>
  <c r="Q58" i="4" s="1"/>
  <c r="S58" i="1"/>
  <c r="T58" i="1" s="1"/>
  <c r="Y63" i="5"/>
  <c r="V58" i="5"/>
  <c r="W58" i="5" s="1"/>
  <c r="AB58" i="5"/>
  <c r="AC58" i="5" s="1"/>
  <c r="S58" i="5"/>
  <c r="T58" i="5" s="1"/>
  <c r="P63" i="13"/>
  <c r="S63" i="13"/>
  <c r="S58" i="4"/>
  <c r="T58" i="4" s="1"/>
  <c r="AB58" i="1"/>
  <c r="AC58" i="1" s="1"/>
  <c r="P58" i="5"/>
  <c r="Q58" i="5" s="1"/>
  <c r="P63" i="5"/>
  <c r="V63" i="13"/>
  <c r="V58" i="13"/>
  <c r="W58" i="13" s="1"/>
  <c r="AB63" i="13"/>
  <c r="AB58" i="13"/>
  <c r="AC58" i="13" s="1"/>
  <c r="Y58" i="4"/>
  <c r="Z58" i="4" s="1"/>
  <c r="Y63" i="4"/>
  <c r="V63" i="4"/>
  <c r="V58" i="4"/>
  <c r="W58" i="4" s="1"/>
  <c r="Y58" i="2"/>
  <c r="Z58" i="2" s="1"/>
  <c r="P58" i="2"/>
  <c r="Q58" i="2" s="1"/>
  <c r="P63" i="2"/>
  <c r="S58" i="2"/>
  <c r="T58" i="2" s="1"/>
  <c r="S63" i="2"/>
  <c r="AB58" i="2"/>
  <c r="AC58" i="2" s="1"/>
  <c r="AB63" i="2"/>
  <c r="V58" i="2"/>
  <c r="W58" i="2" s="1"/>
  <c r="V63" i="2"/>
  <c r="P58" i="1"/>
  <c r="Q58" i="1" s="1"/>
  <c r="U63" i="1"/>
  <c r="Y63" i="1"/>
  <c r="V63" i="1"/>
  <c r="V58" i="1"/>
  <c r="W58" i="1" s="1"/>
  <c r="AD63" i="1"/>
  <c r="H55" i="1"/>
  <c r="I27" i="6"/>
  <c r="AH51" i="3" l="1"/>
  <c r="AH50" i="3"/>
  <c r="AH47" i="3"/>
  <c r="AH46" i="3"/>
  <c r="AH45" i="3"/>
  <c r="AH39" i="3"/>
  <c r="AH38" i="3"/>
  <c r="AH37" i="3"/>
  <c r="AH36" i="3"/>
  <c r="AH35" i="3"/>
  <c r="AH34" i="3"/>
  <c r="AH33" i="3"/>
  <c r="AH32" i="3"/>
  <c r="AH31" i="3"/>
  <c r="AH30" i="3"/>
  <c r="AH29" i="3"/>
  <c r="AG29" i="3"/>
  <c r="AH28" i="3"/>
  <c r="AG28" i="3"/>
  <c r="AH27" i="3"/>
  <c r="AG27" i="3"/>
  <c r="AH26" i="3"/>
  <c r="AG26" i="3"/>
  <c r="AH25" i="3"/>
  <c r="AG25" i="3"/>
  <c r="AH24" i="3"/>
  <c r="AG24" i="3"/>
  <c r="AH23" i="3"/>
  <c r="AG23" i="3"/>
  <c r="AH22" i="3"/>
  <c r="AG22" i="3"/>
  <c r="AF22" i="3"/>
  <c r="AH21" i="3"/>
  <c r="AG21" i="3"/>
  <c r="AF21" i="3"/>
  <c r="AH20" i="3"/>
  <c r="AG20" i="3"/>
  <c r="AF20" i="3"/>
  <c r="AH19" i="3"/>
  <c r="AG19" i="3"/>
  <c r="AF19" i="3"/>
  <c r="AH18" i="3"/>
  <c r="AG18" i="3"/>
  <c r="AF18" i="3"/>
  <c r="AH17" i="3"/>
  <c r="AG17" i="3"/>
  <c r="AF17" i="3"/>
  <c r="AH16" i="3"/>
  <c r="AG16" i="3"/>
  <c r="AF16" i="3"/>
  <c r="AH15" i="3"/>
  <c r="AG15" i="3"/>
  <c r="AF15" i="3"/>
  <c r="AH14" i="3"/>
  <c r="AG14" i="3"/>
  <c r="AF14" i="3"/>
  <c r="AH13" i="3"/>
  <c r="AG13" i="3"/>
  <c r="AF13" i="3"/>
  <c r="AH12" i="3"/>
  <c r="AG12" i="3"/>
  <c r="AF12" i="3"/>
  <c r="AH11" i="3"/>
  <c r="AG11" i="3"/>
  <c r="AF11" i="3"/>
  <c r="AH10" i="3"/>
  <c r="AG10" i="3"/>
  <c r="AF10" i="3"/>
  <c r="AH9" i="3"/>
  <c r="AG9" i="3"/>
  <c r="AF9" i="3"/>
  <c r="AH8" i="3"/>
  <c r="AG8" i="3"/>
  <c r="AF8" i="3"/>
  <c r="AH7" i="3"/>
  <c r="AG7" i="3"/>
  <c r="AF7" i="3"/>
  <c r="AH6" i="3"/>
  <c r="AG6" i="3"/>
  <c r="AF6" i="3"/>
  <c r="AH5" i="3"/>
  <c r="AG5" i="3"/>
  <c r="AF5" i="3"/>
  <c r="AH4" i="3"/>
  <c r="AG4" i="3"/>
  <c r="AF4" i="3"/>
  <c r="AH3" i="3"/>
  <c r="AG3" i="3"/>
  <c r="AF3" i="3"/>
  <c r="AH2" i="3"/>
  <c r="AG2" i="3"/>
  <c r="AF2" i="3"/>
  <c r="F51" i="3" l="1"/>
  <c r="F50" i="3"/>
  <c r="F49" i="3"/>
  <c r="F48" i="3"/>
  <c r="F47" i="3"/>
  <c r="F46" i="3"/>
  <c r="F37" i="3"/>
  <c r="F36" i="3"/>
  <c r="F35" i="3"/>
  <c r="F34" i="3"/>
  <c r="F25" i="3"/>
  <c r="F24" i="3"/>
  <c r="F23" i="3"/>
  <c r="F22" i="3"/>
  <c r="F13" i="3"/>
  <c r="F12" i="3"/>
  <c r="F11" i="3"/>
  <c r="F10" i="3"/>
  <c r="F45" i="3"/>
  <c r="F44" i="3"/>
  <c r="F33" i="3"/>
  <c r="F32" i="3"/>
  <c r="F21" i="3"/>
  <c r="F20" i="3"/>
  <c r="F9" i="3"/>
  <c r="F8" i="3"/>
  <c r="F41" i="3"/>
  <c r="F29" i="3"/>
  <c r="F17" i="3"/>
  <c r="F5" i="3"/>
  <c r="F26" i="3"/>
  <c r="F14" i="3"/>
  <c r="F7" i="3"/>
  <c r="F42" i="3"/>
  <c r="F30" i="3"/>
  <c r="F18" i="3"/>
  <c r="F6" i="3"/>
  <c r="F52" i="3"/>
  <c r="F43" i="3"/>
  <c r="F38" i="3"/>
  <c r="F31" i="3"/>
  <c r="F19" i="3"/>
  <c r="F39" i="3"/>
  <c r="F16" i="3"/>
  <c r="F27" i="3"/>
  <c r="F4" i="3"/>
  <c r="F28" i="3"/>
  <c r="F40" i="3"/>
  <c r="F15" i="3"/>
  <c r="E52" i="3"/>
  <c r="E39" i="3"/>
  <c r="E38" i="3"/>
  <c r="D38" i="3" s="1"/>
  <c r="E27" i="3"/>
  <c r="E26" i="3"/>
  <c r="E15" i="3"/>
  <c r="E14" i="3"/>
  <c r="D14" i="3" s="1"/>
  <c r="E51" i="3"/>
  <c r="E50" i="3"/>
  <c r="E49" i="3"/>
  <c r="E48" i="3"/>
  <c r="D48" i="3" s="1"/>
  <c r="E47" i="3"/>
  <c r="E46" i="3"/>
  <c r="E37" i="3"/>
  <c r="E36" i="3"/>
  <c r="D36" i="3" s="1"/>
  <c r="E35" i="3"/>
  <c r="E34" i="3"/>
  <c r="E25" i="3"/>
  <c r="E24" i="3"/>
  <c r="E23" i="3"/>
  <c r="E22" i="3"/>
  <c r="E13" i="3"/>
  <c r="E12" i="3"/>
  <c r="D12" i="3" s="1"/>
  <c r="E11" i="3"/>
  <c r="E10" i="3"/>
  <c r="E40" i="3"/>
  <c r="E28" i="3"/>
  <c r="D28" i="3" s="1"/>
  <c r="E16" i="3"/>
  <c r="E4" i="3"/>
  <c r="E42" i="3"/>
  <c r="E18" i="3"/>
  <c r="E6" i="3"/>
  <c r="E45" i="3"/>
  <c r="D45" i="3" s="1"/>
  <c r="E41" i="3"/>
  <c r="E33" i="3"/>
  <c r="D33" i="3" s="1"/>
  <c r="E29" i="3"/>
  <c r="E21" i="3"/>
  <c r="D21" i="3" s="1"/>
  <c r="E17" i="3"/>
  <c r="E9" i="3"/>
  <c r="D9" i="3" s="1"/>
  <c r="E5" i="3"/>
  <c r="E30" i="3"/>
  <c r="E44" i="3"/>
  <c r="E19" i="3"/>
  <c r="E31" i="3"/>
  <c r="E8" i="3"/>
  <c r="E32" i="3"/>
  <c r="E7" i="3"/>
  <c r="E43" i="3"/>
  <c r="E20" i="3"/>
  <c r="G45" i="3"/>
  <c r="G44" i="3"/>
  <c r="G33" i="3"/>
  <c r="G32" i="3"/>
  <c r="G21" i="3"/>
  <c r="G20" i="3"/>
  <c r="G9" i="3"/>
  <c r="G8" i="3"/>
  <c r="G43" i="3"/>
  <c r="G42" i="3"/>
  <c r="G41" i="3"/>
  <c r="G40" i="3"/>
  <c r="G31" i="3"/>
  <c r="G30" i="3"/>
  <c r="G29" i="3"/>
  <c r="G28" i="3"/>
  <c r="G19" i="3"/>
  <c r="G18" i="3"/>
  <c r="G17" i="3"/>
  <c r="G16" i="3"/>
  <c r="G7" i="3"/>
  <c r="G6" i="3"/>
  <c r="G5" i="3"/>
  <c r="G4" i="3"/>
  <c r="G51" i="3"/>
  <c r="G49" i="3"/>
  <c r="G47" i="3"/>
  <c r="G37" i="3"/>
  <c r="G35" i="3"/>
  <c r="G25" i="3"/>
  <c r="G23" i="3"/>
  <c r="G13" i="3"/>
  <c r="D13" i="3" s="1"/>
  <c r="G11" i="3"/>
  <c r="G50" i="3"/>
  <c r="G46" i="3"/>
  <c r="G39" i="3"/>
  <c r="G36" i="3"/>
  <c r="G24" i="3"/>
  <c r="G10" i="3"/>
  <c r="G52" i="3"/>
  <c r="G38" i="3"/>
  <c r="G26" i="3"/>
  <c r="G14" i="3"/>
  <c r="G48" i="3"/>
  <c r="G34" i="3"/>
  <c r="G27" i="3"/>
  <c r="G22" i="3"/>
  <c r="G15" i="3"/>
  <c r="G12" i="3"/>
  <c r="E43" i="6"/>
  <c r="D18" i="3" l="1"/>
  <c r="D24" i="3"/>
  <c r="D32" i="3"/>
  <c r="R32" i="3" s="1"/>
  <c r="D44" i="3"/>
  <c r="D17" i="3"/>
  <c r="D41" i="3"/>
  <c r="D42" i="3"/>
  <c r="AA42" i="3" s="1"/>
  <c r="D40" i="3"/>
  <c r="Q40" i="3" s="1"/>
  <c r="D15" i="3"/>
  <c r="D39" i="3"/>
  <c r="D43" i="3"/>
  <c r="D25" i="3"/>
  <c r="D37" i="3"/>
  <c r="D49" i="3"/>
  <c r="D20" i="3"/>
  <c r="D8" i="3"/>
  <c r="U8" i="3" s="1"/>
  <c r="D30" i="3"/>
  <c r="D4" i="3"/>
  <c r="D10" i="3"/>
  <c r="D22" i="3"/>
  <c r="X22" i="3" s="1"/>
  <c r="D34" i="3"/>
  <c r="D46" i="3"/>
  <c r="D50" i="3"/>
  <c r="D26" i="3"/>
  <c r="Q26" i="3" s="1"/>
  <c r="D52" i="3"/>
  <c r="D19" i="3"/>
  <c r="D5" i="3"/>
  <c r="S5" i="3" s="1"/>
  <c r="D29" i="3"/>
  <c r="S29" i="3" s="1"/>
  <c r="D6" i="3"/>
  <c r="D16" i="3"/>
  <c r="D11" i="3"/>
  <c r="R11" i="3" s="1"/>
  <c r="D23" i="3"/>
  <c r="U23" i="3" s="1"/>
  <c r="D35" i="3"/>
  <c r="D47" i="3"/>
  <c r="D51" i="3"/>
  <c r="D27" i="3"/>
  <c r="Q27" i="3" s="1"/>
  <c r="D31" i="3"/>
  <c r="D7" i="3"/>
  <c r="X20" i="3"/>
  <c r="V10" i="3"/>
  <c r="T36" i="3"/>
  <c r="AA19" i="3"/>
  <c r="P7" i="3"/>
  <c r="AA14" i="3"/>
  <c r="X28" i="3"/>
  <c r="U21" i="3"/>
  <c r="AC4" i="3"/>
  <c r="W30" i="3"/>
  <c r="AA33" i="3"/>
  <c r="T35" i="3"/>
  <c r="U37" i="3"/>
  <c r="R41" i="3"/>
  <c r="AC31" i="3"/>
  <c r="V24" i="3"/>
  <c r="Z9" i="3"/>
  <c r="AB12" i="3"/>
  <c r="R38" i="3"/>
  <c r="X11" i="3"/>
  <c r="W42" i="3"/>
  <c r="Z42" i="3"/>
  <c r="T6" i="3"/>
  <c r="X41" i="3"/>
  <c r="T41" i="3"/>
  <c r="Y41" i="3"/>
  <c r="Q41" i="3"/>
  <c r="Z41" i="3"/>
  <c r="W40" i="3"/>
  <c r="U39" i="3"/>
  <c r="R48" i="3"/>
  <c r="AA48" i="3"/>
  <c r="AC48" i="3"/>
  <c r="X48" i="3"/>
  <c r="AD48" i="3"/>
  <c r="V48" i="3"/>
  <c r="Z48" i="3"/>
  <c r="Y48" i="3"/>
  <c r="Q48" i="3"/>
  <c r="T48" i="3"/>
  <c r="AB48" i="3"/>
  <c r="U48" i="3"/>
  <c r="W48" i="3"/>
  <c r="P48" i="3"/>
  <c r="S48" i="3"/>
  <c r="U31" i="3"/>
  <c r="X36" i="3"/>
  <c r="Q31" i="3"/>
  <c r="V31" i="3"/>
  <c r="AD20" i="3"/>
  <c r="P14" i="3"/>
  <c r="V14" i="3"/>
  <c r="AB14" i="3"/>
  <c r="AA12" i="3"/>
  <c r="U12" i="3"/>
  <c r="W12" i="3"/>
  <c r="Q12" i="3"/>
  <c r="S12" i="3"/>
  <c r="Z12" i="3"/>
  <c r="Y12" i="3"/>
  <c r="V12" i="3"/>
  <c r="AD12" i="3"/>
  <c r="T12" i="3"/>
  <c r="Z30" i="3"/>
  <c r="P21" i="3"/>
  <c r="AA21" i="3"/>
  <c r="Z21" i="3"/>
  <c r="S21" i="3"/>
  <c r="V21" i="3"/>
  <c r="T21" i="3"/>
  <c r="R21" i="3"/>
  <c r="AB21" i="3"/>
  <c r="X21" i="3"/>
  <c r="W21" i="3"/>
  <c r="AD8" i="3"/>
  <c r="AB6" i="3"/>
  <c r="AA23" i="3"/>
  <c r="T7" i="3"/>
  <c r="Y7" i="3"/>
  <c r="T26" i="3"/>
  <c r="P35" i="3"/>
  <c r="AB28" i="3"/>
  <c r="P39" i="3"/>
  <c r="S39" i="3"/>
  <c r="AA39" i="3"/>
  <c r="Z39" i="3"/>
  <c r="Q39" i="3"/>
  <c r="T39" i="3"/>
  <c r="R39" i="3"/>
  <c r="AB39" i="3"/>
  <c r="W39" i="3"/>
  <c r="X39" i="3"/>
  <c r="Y37" i="3"/>
  <c r="S37" i="3"/>
  <c r="AA37" i="3"/>
  <c r="V37" i="3"/>
  <c r="X37" i="3"/>
  <c r="T37" i="3"/>
  <c r="AB37" i="3"/>
  <c r="Z37" i="3"/>
  <c r="P4" i="3"/>
  <c r="Q4" i="3"/>
  <c r="X4" i="3"/>
  <c r="V4" i="3"/>
  <c r="P9" i="3"/>
  <c r="AD9" i="3"/>
  <c r="R9" i="3"/>
  <c r="AB9" i="3"/>
  <c r="S9" i="3"/>
  <c r="Q9" i="3"/>
  <c r="AC9" i="3"/>
  <c r="U9" i="3"/>
  <c r="G43" i="6"/>
  <c r="W8" i="3" l="1"/>
  <c r="S40" i="3"/>
  <c r="AA29" i="3"/>
  <c r="AD26" i="3"/>
  <c r="AB23" i="3"/>
  <c r="P8" i="3"/>
  <c r="P42" i="3"/>
  <c r="Y42" i="3"/>
  <c r="X26" i="3"/>
  <c r="Q8" i="3"/>
  <c r="AC42" i="3"/>
  <c r="AD23" i="3"/>
  <c r="R23" i="3"/>
  <c r="T8" i="3"/>
  <c r="S42" i="3"/>
  <c r="V27" i="3"/>
  <c r="R30" i="3"/>
  <c r="Z27" i="3"/>
  <c r="AB4" i="3"/>
  <c r="S28" i="3"/>
  <c r="AC23" i="3"/>
  <c r="X8" i="3"/>
  <c r="Q30" i="3"/>
  <c r="V11" i="3"/>
  <c r="AD27" i="3"/>
  <c r="Z14" i="3"/>
  <c r="U38" i="3"/>
  <c r="AA32" i="3"/>
  <c r="P40" i="3"/>
  <c r="Y40" i="3"/>
  <c r="X27" i="3"/>
  <c r="AC40" i="3"/>
  <c r="X30" i="3"/>
  <c r="X40" i="3"/>
  <c r="S4" i="3"/>
  <c r="AA24" i="3"/>
  <c r="P23" i="3"/>
  <c r="AB10" i="3"/>
  <c r="S8" i="3"/>
  <c r="AA30" i="3"/>
  <c r="V30" i="3"/>
  <c r="S27" i="3"/>
  <c r="W14" i="3"/>
  <c r="AC32" i="3"/>
  <c r="AA40" i="3"/>
  <c r="R40" i="3"/>
  <c r="Q42" i="3"/>
  <c r="S30" i="3"/>
  <c r="Y27" i="3"/>
  <c r="Z24" i="3"/>
  <c r="R10" i="3"/>
  <c r="T30" i="3"/>
  <c r="AA4" i="3"/>
  <c r="Z28" i="3"/>
  <c r="W23" i="3"/>
  <c r="AC10" i="3"/>
  <c r="V8" i="3"/>
  <c r="P30" i="3"/>
  <c r="AB30" i="3"/>
  <c r="T14" i="3"/>
  <c r="AC14" i="3"/>
  <c r="S32" i="3"/>
  <c r="Z40" i="3"/>
  <c r="U40" i="3"/>
  <c r="AD28" i="3"/>
  <c r="Q10" i="3"/>
  <c r="T24" i="3"/>
  <c r="AC28" i="3"/>
  <c r="P28" i="3"/>
  <c r="Y10" i="3"/>
  <c r="Y11" i="3"/>
  <c r="W9" i="3"/>
  <c r="AA9" i="3"/>
  <c r="X9" i="3"/>
  <c r="AD4" i="3"/>
  <c r="U4" i="3"/>
  <c r="AC37" i="3"/>
  <c r="W37" i="3"/>
  <c r="P37" i="3"/>
  <c r="S24" i="3"/>
  <c r="Y28" i="3"/>
  <c r="U28" i="3"/>
  <c r="V28" i="3"/>
  <c r="X23" i="3"/>
  <c r="T23" i="3"/>
  <c r="Y23" i="3"/>
  <c r="P10" i="3"/>
  <c r="W10" i="3"/>
  <c r="AB8" i="3"/>
  <c r="AC8" i="3"/>
  <c r="U11" i="3"/>
  <c r="Z11" i="3"/>
  <c r="U27" i="3"/>
  <c r="S14" i="3"/>
  <c r="Q14" i="3"/>
  <c r="Q20" i="3"/>
  <c r="AD42" i="3"/>
  <c r="V42" i="3"/>
  <c r="X42" i="3"/>
  <c r="P24" i="3"/>
  <c r="Z10" i="3"/>
  <c r="U10" i="3"/>
  <c r="AD11" i="3"/>
  <c r="V9" i="3"/>
  <c r="T9" i="3"/>
  <c r="R4" i="3"/>
  <c r="Z4" i="3"/>
  <c r="W4" i="3"/>
  <c r="Q37" i="3"/>
  <c r="AD37" i="3"/>
  <c r="Y24" i="3"/>
  <c r="AD24" i="3"/>
  <c r="T28" i="3"/>
  <c r="R28" i="3"/>
  <c r="Z19" i="3"/>
  <c r="S23" i="3"/>
  <c r="Z23" i="3"/>
  <c r="S10" i="3"/>
  <c r="AD10" i="3"/>
  <c r="AA10" i="3"/>
  <c r="R8" i="3"/>
  <c r="Y8" i="3"/>
  <c r="AA8" i="3"/>
  <c r="S11" i="3"/>
  <c r="P11" i="3"/>
  <c r="AD14" i="3"/>
  <c r="X14" i="3"/>
  <c r="U14" i="3"/>
  <c r="AB42" i="3"/>
  <c r="R42" i="3"/>
  <c r="X24" i="3"/>
  <c r="Q28" i="3"/>
  <c r="AA28" i="3"/>
  <c r="T10" i="3"/>
  <c r="AA11" i="3"/>
  <c r="Y9" i="3"/>
  <c r="Y4" i="3"/>
  <c r="T4" i="3"/>
  <c r="R37" i="3"/>
  <c r="Q24" i="3"/>
  <c r="AB24" i="3"/>
  <c r="W28" i="3"/>
  <c r="AB19" i="3"/>
  <c r="Q23" i="3"/>
  <c r="V23" i="3"/>
  <c r="X10" i="3"/>
  <c r="V6" i="3"/>
  <c r="Z8" i="3"/>
  <c r="W11" i="3"/>
  <c r="R14" i="3"/>
  <c r="Y14" i="3"/>
  <c r="U42" i="3"/>
  <c r="T42" i="3"/>
  <c r="T27" i="3"/>
  <c r="P27" i="3"/>
  <c r="AC5" i="3"/>
  <c r="AC26" i="3"/>
  <c r="Z26" i="3"/>
  <c r="V26" i="3"/>
  <c r="S7" i="3"/>
  <c r="Z7" i="3"/>
  <c r="Y29" i="3"/>
  <c r="AD31" i="3"/>
  <c r="Z31" i="3"/>
  <c r="Z35" i="3"/>
  <c r="V39" i="3"/>
  <c r="AC39" i="3"/>
  <c r="Y39" i="3"/>
  <c r="AC24" i="3"/>
  <c r="R24" i="3"/>
  <c r="W5" i="3"/>
  <c r="R35" i="3"/>
  <c r="AA35" i="3"/>
  <c r="S26" i="3"/>
  <c r="P26" i="3"/>
  <c r="AB26" i="3"/>
  <c r="AB7" i="3"/>
  <c r="R7" i="3"/>
  <c r="T29" i="3"/>
  <c r="Q21" i="3"/>
  <c r="AC21" i="3"/>
  <c r="U30" i="3"/>
  <c r="AC30" i="3"/>
  <c r="AD30" i="3"/>
  <c r="Q11" i="3"/>
  <c r="T11" i="3"/>
  <c r="X12" i="3"/>
  <c r="R12" i="3"/>
  <c r="AC12" i="3"/>
  <c r="W27" i="3"/>
  <c r="AA27" i="3"/>
  <c r="R31" i="3"/>
  <c r="P31" i="3"/>
  <c r="AB32" i="3"/>
  <c r="AB40" i="3"/>
  <c r="T40" i="3"/>
  <c r="V40" i="3"/>
  <c r="AB41" i="3"/>
  <c r="AA41" i="3"/>
  <c r="V41" i="3"/>
  <c r="AA5" i="3"/>
  <c r="W35" i="3"/>
  <c r="Y35" i="3"/>
  <c r="U26" i="3"/>
  <c r="W26" i="3"/>
  <c r="Q7" i="3"/>
  <c r="U7" i="3"/>
  <c r="X7" i="3"/>
  <c r="W29" i="3"/>
  <c r="W31" i="3"/>
  <c r="Y31" i="3"/>
  <c r="S41" i="3"/>
  <c r="AD41" i="3"/>
  <c r="P41" i="3"/>
  <c r="U41" i="3"/>
  <c r="AC41" i="3"/>
  <c r="U35" i="3"/>
  <c r="U5" i="3"/>
  <c r="AD35" i="3"/>
  <c r="Y26" i="3"/>
  <c r="R26" i="3"/>
  <c r="AA7" i="3"/>
  <c r="AC7" i="3"/>
  <c r="AD7" i="3"/>
  <c r="X29" i="3"/>
  <c r="T31" i="3"/>
  <c r="AD39" i="3"/>
  <c r="W24" i="3"/>
  <c r="U24" i="3"/>
  <c r="AA26" i="3"/>
  <c r="W7" i="3"/>
  <c r="V7" i="3"/>
  <c r="V29" i="3"/>
  <c r="Y21" i="3"/>
  <c r="AD21" i="3"/>
  <c r="Y30" i="3"/>
  <c r="AC11" i="3"/>
  <c r="AB11" i="3"/>
  <c r="P12" i="3"/>
  <c r="R27" i="3"/>
  <c r="T32" i="3"/>
  <c r="AD40" i="3"/>
  <c r="W41" i="3"/>
  <c r="Q5" i="3"/>
  <c r="AD5" i="3"/>
  <c r="AB5" i="3"/>
  <c r="X6" i="3"/>
  <c r="Y6" i="3"/>
  <c r="W6" i="3"/>
  <c r="AB29" i="3"/>
  <c r="AD29" i="3"/>
  <c r="T45" i="3"/>
  <c r="R45" i="3"/>
  <c r="P45" i="3"/>
  <c r="AA45" i="3"/>
  <c r="Z45" i="3"/>
  <c r="AD45" i="3"/>
  <c r="AC45" i="3"/>
  <c r="U45" i="3"/>
  <c r="V45" i="3"/>
  <c r="X45" i="3"/>
  <c r="Y45" i="3"/>
  <c r="Q45" i="3"/>
  <c r="W45" i="3"/>
  <c r="AB45" i="3"/>
  <c r="S45" i="3"/>
  <c r="R6" i="3"/>
  <c r="Y47" i="3"/>
  <c r="Q47" i="3"/>
  <c r="V47" i="3"/>
  <c r="P47" i="3"/>
  <c r="AA47" i="3"/>
  <c r="AD47" i="3"/>
  <c r="Z47" i="3"/>
  <c r="R47" i="3"/>
  <c r="T47" i="3"/>
  <c r="AC47" i="3"/>
  <c r="X47" i="3"/>
  <c r="W47" i="3"/>
  <c r="AB47" i="3"/>
  <c r="S47" i="3"/>
  <c r="U47" i="3"/>
  <c r="X5" i="3"/>
  <c r="Y5" i="3"/>
  <c r="T5" i="3"/>
  <c r="W22" i="3"/>
  <c r="P6" i="3"/>
  <c r="S6" i="3"/>
  <c r="AC6" i="3"/>
  <c r="Q29" i="3"/>
  <c r="P29" i="3"/>
  <c r="R51" i="3"/>
  <c r="AA51" i="3"/>
  <c r="AC51" i="3"/>
  <c r="S51" i="3"/>
  <c r="AD51" i="3"/>
  <c r="P51" i="3"/>
  <c r="Z51" i="3"/>
  <c r="AB51" i="3"/>
  <c r="T51" i="3"/>
  <c r="Q51" i="3"/>
  <c r="V51" i="3"/>
  <c r="Y51" i="3"/>
  <c r="U51" i="3"/>
  <c r="W51" i="3"/>
  <c r="X51" i="3"/>
  <c r="X49" i="3"/>
  <c r="W49" i="3"/>
  <c r="Z49" i="3"/>
  <c r="S49" i="3"/>
  <c r="AB49" i="3"/>
  <c r="V49" i="3"/>
  <c r="P49" i="3"/>
  <c r="AA49" i="3"/>
  <c r="AD49" i="3"/>
  <c r="Y49" i="3"/>
  <c r="Q49" i="3"/>
  <c r="R49" i="3"/>
  <c r="U49" i="3"/>
  <c r="T49" i="3"/>
  <c r="AC49" i="3"/>
  <c r="R5" i="3"/>
  <c r="P5" i="3"/>
  <c r="Z5" i="3"/>
  <c r="Z22" i="3"/>
  <c r="U6" i="3"/>
  <c r="Z6" i="3"/>
  <c r="AA6" i="3"/>
  <c r="AC29" i="3"/>
  <c r="U29" i="3"/>
  <c r="S43" i="3"/>
  <c r="AB43" i="3"/>
  <c r="Y43" i="3"/>
  <c r="U43" i="3"/>
  <c r="W43" i="3"/>
  <c r="R43" i="3"/>
  <c r="AA43" i="3"/>
  <c r="AC43" i="3"/>
  <c r="X43" i="3"/>
  <c r="P43" i="3"/>
  <c r="T43" i="3"/>
  <c r="Q43" i="3"/>
  <c r="AD43" i="3"/>
  <c r="V43" i="3"/>
  <c r="Z43" i="3"/>
  <c r="Q6" i="3"/>
  <c r="V5" i="3"/>
  <c r="AD6" i="3"/>
  <c r="Z29" i="3"/>
  <c r="R29" i="3"/>
  <c r="T50" i="3"/>
  <c r="AB50" i="3"/>
  <c r="Q50" i="3"/>
  <c r="P50" i="3"/>
  <c r="Y50" i="3"/>
  <c r="AD50" i="3"/>
  <c r="S50" i="3"/>
  <c r="V50" i="3"/>
  <c r="R50" i="3"/>
  <c r="AC50" i="3"/>
  <c r="U50" i="3"/>
  <c r="Z50" i="3"/>
  <c r="W50" i="3"/>
  <c r="X50" i="3"/>
  <c r="AA50" i="3"/>
  <c r="P52" i="3"/>
  <c r="AA52" i="3"/>
  <c r="Z52" i="3"/>
  <c r="AC52" i="3"/>
  <c r="V52" i="3"/>
  <c r="R52" i="3"/>
  <c r="Y52" i="3"/>
  <c r="Q52" i="3"/>
  <c r="X52" i="3"/>
  <c r="U52" i="3"/>
  <c r="T52" i="3"/>
  <c r="S52" i="3"/>
  <c r="AD52" i="3"/>
  <c r="AB52" i="3"/>
  <c r="W52" i="3"/>
  <c r="S46" i="3"/>
  <c r="AB46" i="3"/>
  <c r="U46" i="3"/>
  <c r="Z46" i="3"/>
  <c r="Q46" i="3"/>
  <c r="X46" i="3"/>
  <c r="P46" i="3"/>
  <c r="W46" i="3"/>
  <c r="T46" i="3"/>
  <c r="AA46" i="3"/>
  <c r="AD46" i="3"/>
  <c r="V46" i="3"/>
  <c r="AC46" i="3"/>
  <c r="Y46" i="3"/>
  <c r="R46" i="3"/>
  <c r="P44" i="3"/>
  <c r="AA44" i="3"/>
  <c r="T44" i="3"/>
  <c r="S44" i="3"/>
  <c r="U44" i="3"/>
  <c r="X44" i="3"/>
  <c r="AB44" i="3"/>
  <c r="R44" i="3"/>
  <c r="W44" i="3"/>
  <c r="Z44" i="3"/>
  <c r="Y44" i="3"/>
  <c r="Q44" i="3"/>
  <c r="AD44" i="3"/>
  <c r="AC44" i="3"/>
  <c r="V44" i="3"/>
  <c r="X19" i="3"/>
  <c r="V19" i="3"/>
  <c r="W19" i="3"/>
  <c r="P19" i="3"/>
  <c r="AC22" i="3"/>
  <c r="U22" i="3"/>
  <c r="AD22" i="3"/>
  <c r="W32" i="3"/>
  <c r="X32" i="3"/>
  <c r="U19" i="3"/>
  <c r="Y22" i="3"/>
  <c r="R22" i="3"/>
  <c r="Y19" i="3"/>
  <c r="AD19" i="3"/>
  <c r="T22" i="3"/>
  <c r="AB22" i="3"/>
  <c r="Q32" i="3"/>
  <c r="Y32" i="3"/>
  <c r="AD32" i="3"/>
  <c r="Q19" i="3"/>
  <c r="T19" i="3"/>
  <c r="P22" i="3"/>
  <c r="S22" i="3"/>
  <c r="Z32" i="3"/>
  <c r="U32" i="3"/>
  <c r="V32" i="3"/>
  <c r="R19" i="3"/>
  <c r="V22" i="3"/>
  <c r="S19" i="3"/>
  <c r="AC19" i="3"/>
  <c r="Q22" i="3"/>
  <c r="AA22" i="3"/>
  <c r="AD36" i="3"/>
  <c r="Q38" i="3"/>
  <c r="S31" i="3"/>
  <c r="P32" i="3"/>
  <c r="AA36" i="3"/>
  <c r="T38" i="3"/>
  <c r="X38" i="3"/>
  <c r="AB31" i="3"/>
  <c r="AA31" i="3"/>
  <c r="AC36" i="3"/>
  <c r="V36" i="3"/>
  <c r="Y38" i="3"/>
  <c r="Z38" i="3"/>
  <c r="V38" i="3"/>
  <c r="P36" i="3"/>
  <c r="AA38" i="3"/>
  <c r="W38" i="3"/>
  <c r="AB38" i="3"/>
  <c r="Z36" i="3"/>
  <c r="AC38" i="3"/>
  <c r="P38" i="3"/>
  <c r="AD38" i="3"/>
  <c r="AB27" i="3"/>
  <c r="AC27" i="3"/>
  <c r="U36" i="3"/>
  <c r="S38" i="3"/>
  <c r="AC20" i="3"/>
  <c r="X31" i="3"/>
  <c r="AB20" i="3"/>
  <c r="T20" i="3"/>
  <c r="V35" i="3"/>
  <c r="AC35" i="3"/>
  <c r="S35" i="3"/>
  <c r="Q36" i="3"/>
  <c r="S36" i="3"/>
  <c r="AB36" i="3"/>
  <c r="U20" i="3"/>
  <c r="AA20" i="3"/>
  <c r="W20" i="3"/>
  <c r="P20" i="3"/>
  <c r="Q35" i="3"/>
  <c r="W36" i="3"/>
  <c r="R36" i="3"/>
  <c r="S20" i="3"/>
  <c r="Y20" i="3"/>
  <c r="R20" i="3"/>
  <c r="X35" i="3"/>
  <c r="Q33" i="3"/>
  <c r="AB35" i="3"/>
  <c r="AD33" i="3"/>
  <c r="Y36" i="3"/>
  <c r="Z20" i="3"/>
  <c r="V20" i="3"/>
  <c r="AC33" i="3"/>
  <c r="R33" i="3"/>
  <c r="AB33" i="3"/>
  <c r="T33" i="3"/>
  <c r="S33" i="3"/>
  <c r="W33" i="3"/>
  <c r="X33" i="3"/>
  <c r="Y33" i="3"/>
  <c r="Z33" i="3"/>
  <c r="V33" i="3"/>
  <c r="P33" i="3"/>
  <c r="U33" i="3"/>
  <c r="AB34" i="3"/>
  <c r="V34" i="3"/>
  <c r="AD34" i="3"/>
  <c r="X34" i="3"/>
  <c r="R34" i="3"/>
  <c r="W34" i="3"/>
  <c r="Z34" i="3"/>
  <c r="Q34" i="3"/>
  <c r="S34" i="3"/>
  <c r="AC34" i="3"/>
  <c r="AA34" i="3"/>
  <c r="U34" i="3"/>
  <c r="T34" i="3"/>
  <c r="P34" i="3"/>
  <c r="Y34" i="3"/>
  <c r="P15" i="3"/>
  <c r="AD15" i="3"/>
  <c r="X15" i="3"/>
  <c r="R15" i="3"/>
  <c r="Z15" i="3"/>
  <c r="T15" i="3"/>
  <c r="AB15" i="3"/>
  <c r="S15" i="3"/>
  <c r="AA15" i="3"/>
  <c r="Q15" i="3"/>
  <c r="Y15" i="3"/>
  <c r="V15" i="3"/>
  <c r="AC15" i="3"/>
  <c r="U15" i="3"/>
  <c r="W15" i="3"/>
  <c r="AA17" i="3"/>
  <c r="U17" i="3"/>
  <c r="AC17" i="3"/>
  <c r="V17" i="3"/>
  <c r="P17" i="3"/>
  <c r="X17" i="3"/>
  <c r="Q17" i="3"/>
  <c r="AD17" i="3"/>
  <c r="S17" i="3"/>
  <c r="AB17" i="3"/>
  <c r="R17" i="3"/>
  <c r="Z17" i="3"/>
  <c r="W17" i="3"/>
  <c r="T17" i="3"/>
  <c r="Y17" i="3"/>
  <c r="AD18" i="3"/>
  <c r="X18" i="3"/>
  <c r="R18" i="3"/>
  <c r="AB18" i="3"/>
  <c r="U18" i="3"/>
  <c r="W18" i="3"/>
  <c r="Y18" i="3"/>
  <c r="V18" i="3"/>
  <c r="T18" i="3"/>
  <c r="AA18" i="3"/>
  <c r="Q18" i="3"/>
  <c r="Z18" i="3"/>
  <c r="P18" i="3"/>
  <c r="S18" i="3"/>
  <c r="AC18" i="3"/>
  <c r="AD16" i="3"/>
  <c r="X16" i="3"/>
  <c r="R16" i="3"/>
  <c r="AC16" i="3"/>
  <c r="V16" i="3"/>
  <c r="Y16" i="3"/>
  <c r="Q16" i="3"/>
  <c r="W16" i="3"/>
  <c r="P16" i="3"/>
  <c r="U16" i="3"/>
  <c r="AA16" i="3"/>
  <c r="Z16" i="3"/>
  <c r="T16" i="3"/>
  <c r="AB16" i="3"/>
  <c r="S16" i="3"/>
  <c r="P13" i="3"/>
  <c r="AD13" i="3"/>
  <c r="X13" i="3"/>
  <c r="R13" i="3"/>
  <c r="Z13" i="3"/>
  <c r="T13" i="3"/>
  <c r="V13" i="3"/>
  <c r="AC13" i="3"/>
  <c r="U13" i="3"/>
  <c r="AB13" i="3"/>
  <c r="Y13" i="3"/>
  <c r="W13" i="3"/>
  <c r="S13" i="3"/>
  <c r="AA13" i="3"/>
  <c r="Q13" i="3"/>
  <c r="Y25" i="3"/>
  <c r="S25" i="3"/>
  <c r="P25" i="3"/>
  <c r="AA25" i="3"/>
  <c r="U25" i="3"/>
  <c r="AD25" i="3"/>
  <c r="V25" i="3"/>
  <c r="X25" i="3"/>
  <c r="AC25" i="3"/>
  <c r="Q25" i="3"/>
  <c r="AB25" i="3"/>
  <c r="T25" i="3"/>
  <c r="R25" i="3"/>
  <c r="Z25" i="3"/>
  <c r="W25" i="3"/>
  <c r="C25" i="6"/>
  <c r="K55" i="3" l="1"/>
  <c r="F27" i="6" s="1"/>
  <c r="I55" i="3"/>
  <c r="D27" i="6" s="1"/>
  <c r="M55" i="3"/>
  <c r="H27" i="6" s="1"/>
  <c r="O27" i="6" s="1"/>
  <c r="L55" i="3"/>
  <c r="G27" i="6" s="1"/>
  <c r="J55" i="3"/>
  <c r="AA57" i="3"/>
  <c r="G30" i="6" s="1"/>
  <c r="AC57" i="3"/>
  <c r="AC63" i="3" s="1"/>
  <c r="AD57" i="3"/>
  <c r="H29" i="6" s="1"/>
  <c r="T57" i="3"/>
  <c r="E29" i="6" s="1"/>
  <c r="Y57" i="3"/>
  <c r="G28" i="6" s="1"/>
  <c r="V57" i="3"/>
  <c r="V63" i="3" s="1"/>
  <c r="P57" i="3"/>
  <c r="P63" i="3" s="1"/>
  <c r="R57" i="3"/>
  <c r="D30" i="6" s="1"/>
  <c r="Z57" i="3"/>
  <c r="Z63" i="3" s="1"/>
  <c r="AB57" i="3"/>
  <c r="W57" i="3"/>
  <c r="Q57" i="3"/>
  <c r="Q63" i="3" s="1"/>
  <c r="U57" i="3"/>
  <c r="E30" i="6" s="1"/>
  <c r="X57" i="3"/>
  <c r="X63" i="3" s="1"/>
  <c r="S57" i="3"/>
  <c r="H55" i="3" l="1"/>
  <c r="E27" i="6"/>
  <c r="AA63" i="3"/>
  <c r="AB58" i="3"/>
  <c r="AC58" i="3" s="1"/>
  <c r="G29" i="6"/>
  <c r="G33" i="6" s="1"/>
  <c r="H30" i="6"/>
  <c r="AD63" i="3"/>
  <c r="AB63" i="3"/>
  <c r="F28" i="6"/>
  <c r="F32" i="6" s="1"/>
  <c r="D28" i="6"/>
  <c r="D38" i="6" s="1"/>
  <c r="U63" i="3"/>
  <c r="Y63" i="3"/>
  <c r="P58" i="3"/>
  <c r="Q58" i="3" s="1"/>
  <c r="D29" i="6"/>
  <c r="H28" i="6"/>
  <c r="T63" i="3"/>
  <c r="F30" i="6"/>
  <c r="F34" i="6" s="1"/>
  <c r="Y58" i="3"/>
  <c r="Z58" i="3" s="1"/>
  <c r="R63" i="3"/>
  <c r="V58" i="3"/>
  <c r="W58" i="3" s="1"/>
  <c r="W63" i="3"/>
  <c r="F29" i="6"/>
  <c r="F33" i="6" s="1"/>
  <c r="S58" i="3"/>
  <c r="T58" i="3" s="1"/>
  <c r="E28" i="6"/>
  <c r="E38" i="6" s="1"/>
  <c r="E40" i="6" s="1"/>
  <c r="S63" i="3"/>
  <c r="G38" i="6"/>
  <c r="G32" i="6"/>
  <c r="E33" i="6"/>
  <c r="G34" i="6"/>
  <c r="E34" i="6"/>
  <c r="E32" i="6" l="1"/>
  <c r="D32" i="6"/>
  <c r="C28" i="6"/>
  <c r="C30" i="6"/>
  <c r="D34" i="6"/>
  <c r="F35" i="6"/>
  <c r="E35" i="6"/>
  <c r="D33" i="6"/>
  <c r="C29" i="6"/>
  <c r="D35" i="6"/>
  <c r="G35" i="6"/>
  <c r="G40" i="6" l="1"/>
  <c r="E36" i="6"/>
  <c r="E42" i="6"/>
  <c r="E44" i="6" s="1"/>
  <c r="D36" i="6"/>
  <c r="D40" i="6"/>
  <c r="D42" i="6"/>
  <c r="D44" i="6" s="1"/>
  <c r="G42" i="6" l="1"/>
  <c r="G44" i="6" s="1"/>
  <c r="G36" i="6"/>
  <c r="F36" i="6"/>
  <c r="C27" i="6"/>
</calcChain>
</file>

<file path=xl/sharedStrings.xml><?xml version="1.0" encoding="utf-8"?>
<sst xmlns="http://schemas.openxmlformats.org/spreadsheetml/2006/main" count="1101" uniqueCount="477">
  <si>
    <t>aktuelles Bau Raumprogramm</t>
  </si>
  <si>
    <t>Wohn-stätte</t>
  </si>
  <si>
    <t>AWG</t>
  </si>
  <si>
    <t>FBB</t>
  </si>
  <si>
    <t>AbW</t>
  </si>
  <si>
    <t>Wohn-pflege</t>
  </si>
  <si>
    <t>Zentrale Funk-tionsräume</t>
  </si>
  <si>
    <t>Wohnstätte</t>
  </si>
  <si>
    <t>Außenwohngruppe</t>
  </si>
  <si>
    <t>Wohnpflege</t>
  </si>
  <si>
    <t>Raum Nr.</t>
  </si>
  <si>
    <t>Raumbezeichnung</t>
  </si>
  <si>
    <t>NGF in m²</t>
  </si>
  <si>
    <t>Nutzung -in %</t>
  </si>
  <si>
    <t>Wohnfläche in m²</t>
  </si>
  <si>
    <t>Fachleistungsfläche in m²</t>
  </si>
  <si>
    <t>Mischfläche in m²</t>
  </si>
  <si>
    <t>Erdgeschoss</t>
  </si>
  <si>
    <t>MF</t>
  </si>
  <si>
    <t>Aufzug</t>
  </si>
  <si>
    <t>FF</t>
  </si>
  <si>
    <t>Pflegebad</t>
  </si>
  <si>
    <t>Gruppenraum</t>
  </si>
  <si>
    <t>Garderobenbereich</t>
  </si>
  <si>
    <t>Snoezelraum</t>
  </si>
  <si>
    <t>Therapieraum</t>
  </si>
  <si>
    <t>Lager Hilfsmittel</t>
  </si>
  <si>
    <t>Lager Wäsche</t>
  </si>
  <si>
    <t>Lager Lebensmittel</t>
  </si>
  <si>
    <t>Hausanschlussraum</t>
  </si>
  <si>
    <t>1. Obergeschoss</t>
  </si>
  <si>
    <t xml:space="preserve">  2.01</t>
  </si>
  <si>
    <t xml:space="preserve">  2.02</t>
  </si>
  <si>
    <t xml:space="preserve">  2.03</t>
  </si>
  <si>
    <t xml:space="preserve">  2.04</t>
  </si>
  <si>
    <t xml:space="preserve">  2.05</t>
  </si>
  <si>
    <t xml:space="preserve">  2.06</t>
  </si>
  <si>
    <t xml:space="preserve">  2.07</t>
  </si>
  <si>
    <t xml:space="preserve">  2.08</t>
  </si>
  <si>
    <t xml:space="preserve">  2.09</t>
  </si>
  <si>
    <t xml:space="preserve">  2.10</t>
  </si>
  <si>
    <t xml:space="preserve">  2.11</t>
  </si>
  <si>
    <t xml:space="preserve">  2.12</t>
  </si>
  <si>
    <t>WF</t>
  </si>
  <si>
    <t xml:space="preserve">  2.13</t>
  </si>
  <si>
    <t xml:space="preserve">  2.14</t>
  </si>
  <si>
    <t xml:space="preserve">  2.15</t>
  </si>
  <si>
    <t xml:space="preserve">  2.16</t>
  </si>
  <si>
    <t xml:space="preserve">  2.17</t>
  </si>
  <si>
    <t xml:space="preserve">  2.18</t>
  </si>
  <si>
    <t xml:space="preserve">  2.19</t>
  </si>
  <si>
    <t xml:space="preserve">  2.20</t>
  </si>
  <si>
    <t xml:space="preserve">  2.21</t>
  </si>
  <si>
    <t xml:space="preserve">  2.22</t>
  </si>
  <si>
    <t xml:space="preserve">  2.23</t>
  </si>
  <si>
    <t xml:space="preserve">  2.24</t>
  </si>
  <si>
    <t xml:space="preserve">  2.25</t>
  </si>
  <si>
    <t xml:space="preserve">  2.26</t>
  </si>
  <si>
    <t>Lager</t>
  </si>
  <si>
    <t xml:space="preserve">  2.27</t>
  </si>
  <si>
    <t xml:space="preserve">  2.28</t>
  </si>
  <si>
    <t xml:space="preserve">  2.29</t>
  </si>
  <si>
    <t xml:space="preserve">  2.30</t>
  </si>
  <si>
    <t xml:space="preserve">  2.31</t>
  </si>
  <si>
    <t xml:space="preserve">  2.32</t>
  </si>
  <si>
    <t xml:space="preserve">  2.33</t>
  </si>
  <si>
    <t xml:space="preserve">  2.34</t>
  </si>
  <si>
    <t xml:space="preserve">  2.35</t>
  </si>
  <si>
    <t xml:space="preserve">  2.36</t>
  </si>
  <si>
    <t xml:space="preserve">  2.37</t>
  </si>
  <si>
    <t xml:space="preserve">  2.38</t>
  </si>
  <si>
    <t xml:space="preserve">  2.39</t>
  </si>
  <si>
    <t xml:space="preserve">  2.40</t>
  </si>
  <si>
    <t xml:space="preserve">  2.41</t>
  </si>
  <si>
    <t xml:space="preserve">  2.42</t>
  </si>
  <si>
    <t xml:space="preserve">  2.43</t>
  </si>
  <si>
    <t>2. Obergeschoss</t>
  </si>
  <si>
    <t>Dachgeschoss</t>
  </si>
  <si>
    <t>Gesamt</t>
  </si>
  <si>
    <t>Gesamtfläche</t>
  </si>
  <si>
    <t>Plätze</t>
  </si>
  <si>
    <t>Gesamt Wohnstätte</t>
  </si>
  <si>
    <t>Gesamt Außenwohngruppe</t>
  </si>
  <si>
    <t>Gesamt FBB</t>
  </si>
  <si>
    <t>Gesamt AbW</t>
  </si>
  <si>
    <t>Gesamt Wohnpflege</t>
  </si>
  <si>
    <t>Summe NGF</t>
  </si>
  <si>
    <t>Wohnfläche in m²/Platz</t>
  </si>
  <si>
    <t>Fachleistungsfläche in m²/Platz</t>
  </si>
  <si>
    <t>Fachleistungsfl. m²</t>
  </si>
  <si>
    <t>Fachleistungsfl. m²/Platz</t>
  </si>
  <si>
    <t>Mischfläche in m²/Platz</t>
  </si>
  <si>
    <t>Gesamtwohnfläche in m²</t>
  </si>
  <si>
    <t>Anzahl EZ</t>
  </si>
  <si>
    <t>EZ m² Gesamt</t>
  </si>
  <si>
    <t>Anzahl DZ</t>
  </si>
  <si>
    <t>DZ m² Gesamt</t>
  </si>
  <si>
    <t>Gesamt m² der  Bewohner -Zimmer</t>
  </si>
  <si>
    <t>gesamt gemeinsch. Wohnfläche in m²</t>
  </si>
  <si>
    <t>Archiv</t>
  </si>
  <si>
    <t>Abstellraum</t>
  </si>
  <si>
    <t>Doppelzimmer</t>
  </si>
  <si>
    <t>Einzelzimmer</t>
  </si>
  <si>
    <t>Besucher WC</t>
  </si>
  <si>
    <t>Fäkalienraum</t>
  </si>
  <si>
    <t>Flur Wohngruppe</t>
  </si>
  <si>
    <t>Küche Wohngruppe</t>
  </si>
  <si>
    <t>Empfang</t>
  </si>
  <si>
    <t>Hauswirtschaftsraum</t>
  </si>
  <si>
    <t>Haustechnik</t>
  </si>
  <si>
    <t>Hausmeisterwerkstatt</t>
  </si>
  <si>
    <t>Telefonnische</t>
  </si>
  <si>
    <t>Maschinenraum Aufzug</t>
  </si>
  <si>
    <t>Treppe</t>
  </si>
  <si>
    <t>Veranstaltungsraum</t>
  </si>
  <si>
    <t xml:space="preserve">auf der Grundlage der Beschlüsse der Kommission nach § 79 SGB XII </t>
  </si>
  <si>
    <t>für den Freistaat Sachsen</t>
  </si>
  <si>
    <t>Name der Einrichtung:</t>
  </si>
  <si>
    <t>Anschrift der Einrichtung:</t>
  </si>
  <si>
    <t>Telefon:</t>
  </si>
  <si>
    <t>Ansprechpartner:</t>
  </si>
  <si>
    <t>Fax:</t>
  </si>
  <si>
    <t>Email-Adresse:</t>
  </si>
  <si>
    <t>Träger der Einrichtung:</t>
  </si>
  <si>
    <t>Anschrift des Trägers:</t>
  </si>
  <si>
    <t>Wir versichern die Richtigkeit und Vollständigkeit der in den Unterlagen enthaltenen Angaben.</t>
  </si>
  <si>
    <t>Ort, Datum</t>
  </si>
  <si>
    <t>rechtsverbindliche Unterschrift des Einrichtungsträgers</t>
  </si>
  <si>
    <t>Bewohnerbad/WC/Sanitär</t>
  </si>
  <si>
    <t>Balkon/Terasse/Loggia</t>
  </si>
  <si>
    <t>Dreibettzimmer</t>
  </si>
  <si>
    <t>Gemeinschaftsbad/WC/Sanitär</t>
  </si>
  <si>
    <t>Gemeinschaftsraum Wohnen/Essen</t>
  </si>
  <si>
    <t>Eingangsbereich/Windfang</t>
  </si>
  <si>
    <t xml:space="preserve">sonstige Flure </t>
  </si>
  <si>
    <t>Heizungsraum</t>
  </si>
  <si>
    <t>Wäscheraum</t>
  </si>
  <si>
    <t>Gästezimmer</t>
  </si>
  <si>
    <t>Schmutzräume</t>
  </si>
  <si>
    <t>Arzt-/Behandlungszimmer</t>
  </si>
  <si>
    <t>Dienstplatz/-Zimmer/- Bereitschaft</t>
  </si>
  <si>
    <t>Personalbad/WC/Sanitär</t>
  </si>
  <si>
    <t>Flur Fachleistung</t>
  </si>
  <si>
    <t>fachl. Leitung</t>
  </si>
  <si>
    <t>Krisenzimmer</t>
  </si>
  <si>
    <t>Therapieküche</t>
  </si>
  <si>
    <t>Personalküche</t>
  </si>
  <si>
    <t>Terrasse, Balkon, Loggia außerhalb des Wohnbereiches</t>
  </si>
  <si>
    <t>Umkleideraum</t>
  </si>
  <si>
    <t>Zuordnung</t>
  </si>
  <si>
    <t xml:space="preserve">  2.44</t>
  </si>
  <si>
    <t>Keller</t>
  </si>
  <si>
    <t>3. Obergeschoss</t>
  </si>
  <si>
    <t>Anzahl Mehrbett</t>
  </si>
  <si>
    <t>MZ m² Gesamt</t>
  </si>
  <si>
    <t>Erläuterungen und Informationen durch den Träger</t>
  </si>
  <si>
    <t xml:space="preserve">  2.46</t>
  </si>
  <si>
    <t xml:space="preserve">  2.47</t>
  </si>
  <si>
    <t xml:space="preserve">  2.48</t>
  </si>
  <si>
    <t xml:space="preserve">  2.49</t>
  </si>
  <si>
    <t xml:space="preserve">  2.50</t>
  </si>
  <si>
    <t xml:space="preserve">  1.01</t>
  </si>
  <si>
    <t xml:space="preserve">  1.02</t>
  </si>
  <si>
    <t xml:space="preserve">  1.03</t>
  </si>
  <si>
    <t xml:space="preserve">  1.04</t>
  </si>
  <si>
    <t xml:space="preserve">  1.05</t>
  </si>
  <si>
    <t xml:space="preserve">  1.06</t>
  </si>
  <si>
    <t xml:space="preserve">  1.07</t>
  </si>
  <si>
    <t xml:space="preserve">  1.08</t>
  </si>
  <si>
    <t xml:space="preserve">  1.09</t>
  </si>
  <si>
    <t xml:space="preserve">  1.10</t>
  </si>
  <si>
    <t xml:space="preserve">  1.11</t>
  </si>
  <si>
    <t xml:space="preserve">  1.12</t>
  </si>
  <si>
    <t xml:space="preserve">  1.13</t>
  </si>
  <si>
    <t xml:space="preserve">  1.14</t>
  </si>
  <si>
    <t xml:space="preserve">  1.15</t>
  </si>
  <si>
    <t xml:space="preserve">  1.16</t>
  </si>
  <si>
    <t xml:space="preserve">  1.17</t>
  </si>
  <si>
    <t xml:space="preserve">  1.18</t>
  </si>
  <si>
    <t xml:space="preserve">  1.19</t>
  </si>
  <si>
    <t xml:space="preserve">  1.20</t>
  </si>
  <si>
    <t xml:space="preserve">  1.21</t>
  </si>
  <si>
    <t xml:space="preserve">  1.22</t>
  </si>
  <si>
    <t xml:space="preserve">  1.23</t>
  </si>
  <si>
    <t xml:space="preserve">  1.24</t>
  </si>
  <si>
    <t xml:space="preserve">  1.25</t>
  </si>
  <si>
    <t xml:space="preserve">  1.26</t>
  </si>
  <si>
    <t xml:space="preserve">  1.27</t>
  </si>
  <si>
    <t xml:space="preserve">  1.28</t>
  </si>
  <si>
    <t xml:space="preserve">  1.29</t>
  </si>
  <si>
    <t xml:space="preserve">  1.30</t>
  </si>
  <si>
    <t xml:space="preserve">  1.31</t>
  </si>
  <si>
    <t xml:space="preserve">  1.32</t>
  </si>
  <si>
    <t xml:space="preserve">  1.33</t>
  </si>
  <si>
    <t xml:space="preserve">  1.34</t>
  </si>
  <si>
    <t xml:space="preserve">  1.35</t>
  </si>
  <si>
    <t xml:space="preserve">  1.36</t>
  </si>
  <si>
    <t xml:space="preserve">  1.37</t>
  </si>
  <si>
    <t xml:space="preserve">  1.38</t>
  </si>
  <si>
    <t xml:space="preserve">  1.39</t>
  </si>
  <si>
    <t xml:space="preserve">  1.40</t>
  </si>
  <si>
    <t xml:space="preserve">  1.41</t>
  </si>
  <si>
    <t xml:space="preserve">  1.42</t>
  </si>
  <si>
    <t xml:space="preserve">  1.43</t>
  </si>
  <si>
    <t xml:space="preserve">  1.44</t>
  </si>
  <si>
    <t xml:space="preserve">  1.46</t>
  </si>
  <si>
    <t xml:space="preserve">  1.47</t>
  </si>
  <si>
    <t xml:space="preserve">  1.48</t>
  </si>
  <si>
    <t xml:space="preserve">  1.49</t>
  </si>
  <si>
    <t xml:space="preserve">  1.50</t>
  </si>
  <si>
    <t xml:space="preserve">  3.01</t>
  </si>
  <si>
    <t xml:space="preserve">  3.02</t>
  </si>
  <si>
    <t xml:space="preserve">  3.03</t>
  </si>
  <si>
    <t xml:space="preserve">  3.04</t>
  </si>
  <si>
    <t xml:space="preserve">  3.05</t>
  </si>
  <si>
    <t xml:space="preserve">  3.06</t>
  </si>
  <si>
    <t xml:space="preserve">  3.07</t>
  </si>
  <si>
    <t xml:space="preserve">  3.08</t>
  </si>
  <si>
    <t xml:space="preserve">  3.09</t>
  </si>
  <si>
    <t xml:space="preserve">  3.10</t>
  </si>
  <si>
    <t xml:space="preserve">  3.11</t>
  </si>
  <si>
    <t xml:space="preserve">  3.12</t>
  </si>
  <si>
    <t xml:space="preserve">  3.13</t>
  </si>
  <si>
    <t xml:space="preserve">  3.14</t>
  </si>
  <si>
    <t xml:space="preserve">  3.15</t>
  </si>
  <si>
    <t xml:space="preserve">  3.16</t>
  </si>
  <si>
    <t xml:space="preserve">  3.17</t>
  </si>
  <si>
    <t xml:space="preserve">  3.18</t>
  </si>
  <si>
    <t xml:space="preserve">  3.19</t>
  </si>
  <si>
    <t xml:space="preserve">  3.20</t>
  </si>
  <si>
    <t xml:space="preserve">  3.21</t>
  </si>
  <si>
    <t xml:space="preserve">  3.22</t>
  </si>
  <si>
    <t xml:space="preserve">  3.23</t>
  </si>
  <si>
    <t xml:space="preserve">  3.24</t>
  </si>
  <si>
    <t xml:space="preserve">  3.25</t>
  </si>
  <si>
    <t xml:space="preserve">  3.26</t>
  </si>
  <si>
    <t xml:space="preserve">  3.27</t>
  </si>
  <si>
    <t xml:space="preserve">  3.28</t>
  </si>
  <si>
    <t xml:space="preserve">  3.29</t>
  </si>
  <si>
    <t xml:space="preserve">  3.30</t>
  </si>
  <si>
    <t xml:space="preserve">  3.31</t>
  </si>
  <si>
    <t xml:space="preserve">  3.32</t>
  </si>
  <si>
    <t xml:space="preserve">  3.33</t>
  </si>
  <si>
    <t xml:space="preserve">  3.34</t>
  </si>
  <si>
    <t xml:space="preserve">  3.35</t>
  </si>
  <si>
    <t xml:space="preserve">  3.36</t>
  </si>
  <si>
    <t xml:space="preserve">  3.37</t>
  </si>
  <si>
    <t xml:space="preserve">  3.38</t>
  </si>
  <si>
    <t xml:space="preserve">  3.39</t>
  </si>
  <si>
    <t xml:space="preserve">  3.40</t>
  </si>
  <si>
    <t xml:space="preserve">  3.41</t>
  </si>
  <si>
    <t xml:space="preserve">  3.42</t>
  </si>
  <si>
    <t xml:space="preserve">  3.43</t>
  </si>
  <si>
    <t xml:space="preserve">  3.44</t>
  </si>
  <si>
    <t xml:space="preserve">  3.46</t>
  </si>
  <si>
    <t xml:space="preserve">  3.47</t>
  </si>
  <si>
    <t xml:space="preserve">  3.48</t>
  </si>
  <si>
    <t xml:space="preserve">  3.49</t>
  </si>
  <si>
    <t xml:space="preserve">  3.50</t>
  </si>
  <si>
    <t xml:space="preserve">  K.01</t>
  </si>
  <si>
    <t xml:space="preserve">  K.02</t>
  </si>
  <si>
    <t xml:space="preserve">  K.03</t>
  </si>
  <si>
    <t xml:space="preserve">  K.04</t>
  </si>
  <si>
    <t xml:space="preserve">  K.05</t>
  </si>
  <si>
    <t xml:space="preserve">  K.06</t>
  </si>
  <si>
    <t xml:space="preserve">  K.07</t>
  </si>
  <si>
    <t xml:space="preserve">  K.08</t>
  </si>
  <si>
    <t xml:space="preserve">  K.09</t>
  </si>
  <si>
    <t xml:space="preserve">  K.10</t>
  </si>
  <si>
    <t xml:space="preserve">  K.11</t>
  </si>
  <si>
    <t xml:space="preserve">  K.12</t>
  </si>
  <si>
    <t xml:space="preserve">  K.13</t>
  </si>
  <si>
    <t xml:space="preserve">  K.14</t>
  </si>
  <si>
    <t xml:space="preserve">  K.15</t>
  </si>
  <si>
    <t xml:space="preserve">  K.16</t>
  </si>
  <si>
    <t xml:space="preserve">  K.17</t>
  </si>
  <si>
    <t xml:space="preserve">  K.18</t>
  </si>
  <si>
    <t xml:space="preserve">  K.19</t>
  </si>
  <si>
    <t xml:space="preserve">  K.20</t>
  </si>
  <si>
    <t xml:space="preserve">  K.21</t>
  </si>
  <si>
    <t xml:space="preserve">  K.22</t>
  </si>
  <si>
    <t xml:space="preserve">  K.23</t>
  </si>
  <si>
    <t xml:space="preserve">  K.24</t>
  </si>
  <si>
    <t xml:space="preserve">  K.25</t>
  </si>
  <si>
    <t xml:space="preserve">  K.26</t>
  </si>
  <si>
    <t xml:space="preserve">  K.27</t>
  </si>
  <si>
    <t xml:space="preserve">  K.28</t>
  </si>
  <si>
    <t xml:space="preserve">  K.29</t>
  </si>
  <si>
    <t xml:space="preserve">  K.30</t>
  </si>
  <si>
    <t xml:space="preserve">  K.31</t>
  </si>
  <si>
    <t xml:space="preserve">  K.32</t>
  </si>
  <si>
    <t xml:space="preserve">  K.33</t>
  </si>
  <si>
    <t xml:space="preserve">  K.34</t>
  </si>
  <si>
    <t xml:space="preserve">  K.35</t>
  </si>
  <si>
    <t xml:space="preserve">  K.36</t>
  </si>
  <si>
    <t xml:space="preserve">  K.37</t>
  </si>
  <si>
    <t xml:space="preserve">  K.38</t>
  </si>
  <si>
    <t xml:space="preserve">  K.39</t>
  </si>
  <si>
    <t xml:space="preserve">  K.40</t>
  </si>
  <si>
    <t xml:space="preserve">  K.41</t>
  </si>
  <si>
    <t xml:space="preserve">  K.42</t>
  </si>
  <si>
    <t xml:space="preserve">  K.43</t>
  </si>
  <si>
    <t xml:space="preserve">  K.44</t>
  </si>
  <si>
    <t xml:space="preserve">  K.46</t>
  </si>
  <si>
    <t xml:space="preserve">  K.47</t>
  </si>
  <si>
    <t xml:space="preserve">  K.48</t>
  </si>
  <si>
    <t xml:space="preserve">  K.49</t>
  </si>
  <si>
    <t xml:space="preserve">  K.50</t>
  </si>
  <si>
    <t xml:space="preserve">  EG.01</t>
  </si>
  <si>
    <t xml:space="preserve">  EG.02</t>
  </si>
  <si>
    <t xml:space="preserve">  EG.03</t>
  </si>
  <si>
    <t xml:space="preserve">  EG.04</t>
  </si>
  <si>
    <t xml:space="preserve">  EG.05</t>
  </si>
  <si>
    <t xml:space="preserve">  EG.06</t>
  </si>
  <si>
    <t xml:space="preserve">  EG.07</t>
  </si>
  <si>
    <t xml:space="preserve">  EG.08</t>
  </si>
  <si>
    <t xml:space="preserve">  EG.09</t>
  </si>
  <si>
    <t xml:space="preserve">  EG.10</t>
  </si>
  <si>
    <t xml:space="preserve">  EG.11</t>
  </si>
  <si>
    <t xml:space="preserve">  EG.12</t>
  </si>
  <si>
    <t xml:space="preserve">  EG.13</t>
  </si>
  <si>
    <t xml:space="preserve">  EG.14</t>
  </si>
  <si>
    <t xml:space="preserve">  EG.15</t>
  </si>
  <si>
    <t xml:space="preserve">  EG.16</t>
  </si>
  <si>
    <t xml:space="preserve">  EG.17</t>
  </si>
  <si>
    <t xml:space="preserve">  EG.18</t>
  </si>
  <si>
    <t xml:space="preserve">  EG.19</t>
  </si>
  <si>
    <t xml:space="preserve">  EG.20</t>
  </si>
  <si>
    <t xml:space="preserve">  EG.21</t>
  </si>
  <si>
    <t xml:space="preserve">  EG.22</t>
  </si>
  <si>
    <t xml:space="preserve">  EG.23</t>
  </si>
  <si>
    <t xml:space="preserve">  EG.24</t>
  </si>
  <si>
    <t xml:space="preserve">  EG.25</t>
  </si>
  <si>
    <t xml:space="preserve">  EG.26</t>
  </si>
  <si>
    <t xml:space="preserve">  EG.27</t>
  </si>
  <si>
    <t xml:space="preserve">  EG.28</t>
  </si>
  <si>
    <t xml:space="preserve">  EG.29</t>
  </si>
  <si>
    <t xml:space="preserve">  EG.30</t>
  </si>
  <si>
    <t xml:space="preserve">  EG.31</t>
  </si>
  <si>
    <t xml:space="preserve">  EG.32</t>
  </si>
  <si>
    <t xml:space="preserve">  EG.33</t>
  </si>
  <si>
    <t xml:space="preserve">  EG.34</t>
  </si>
  <si>
    <t xml:space="preserve">  EG.35</t>
  </si>
  <si>
    <t xml:space="preserve">  EG.36</t>
  </si>
  <si>
    <t xml:space="preserve">  EG.37</t>
  </si>
  <si>
    <t xml:space="preserve">  EG.38</t>
  </si>
  <si>
    <t xml:space="preserve">  EG.39</t>
  </si>
  <si>
    <t xml:space="preserve">  EG.40</t>
  </si>
  <si>
    <t xml:space="preserve">  EG.41</t>
  </si>
  <si>
    <t xml:space="preserve">  EG.42</t>
  </si>
  <si>
    <t xml:space="preserve">  EG.43</t>
  </si>
  <si>
    <t xml:space="preserve">  EG.44</t>
  </si>
  <si>
    <t xml:space="preserve">  EG.46</t>
  </si>
  <si>
    <t xml:space="preserve">  EG.47</t>
  </si>
  <si>
    <t xml:space="preserve">  EG.48</t>
  </si>
  <si>
    <t xml:space="preserve">  EG.49</t>
  </si>
  <si>
    <t xml:space="preserve">  EG.50</t>
  </si>
  <si>
    <t xml:space="preserve">  DG.01</t>
  </si>
  <si>
    <t xml:space="preserve">  DG.02</t>
  </si>
  <si>
    <t xml:space="preserve">  DG.03</t>
  </si>
  <si>
    <t xml:space="preserve">  DG.04</t>
  </si>
  <si>
    <t xml:space="preserve">  DG.05</t>
  </si>
  <si>
    <t xml:space="preserve">  DG.06</t>
  </si>
  <si>
    <t xml:space="preserve">  DG.07</t>
  </si>
  <si>
    <t xml:space="preserve">  DG.08</t>
  </si>
  <si>
    <t xml:space="preserve">  DG.09</t>
  </si>
  <si>
    <t xml:space="preserve">  DG.10</t>
  </si>
  <si>
    <t xml:space="preserve">  DG.11</t>
  </si>
  <si>
    <t xml:space="preserve">  DG.12</t>
  </si>
  <si>
    <t xml:space="preserve">  DG.13</t>
  </si>
  <si>
    <t xml:space="preserve">  DG.14</t>
  </si>
  <si>
    <t xml:space="preserve">  DG.15</t>
  </si>
  <si>
    <t xml:space="preserve">  DG.16</t>
  </si>
  <si>
    <t xml:space="preserve">  DG.17</t>
  </si>
  <si>
    <t xml:space="preserve">  DG.18</t>
  </si>
  <si>
    <t xml:space="preserve">  DG.19</t>
  </si>
  <si>
    <t xml:space="preserve">  DG.20</t>
  </si>
  <si>
    <t xml:space="preserve">  DG.21</t>
  </si>
  <si>
    <t xml:space="preserve">  DG.22</t>
  </si>
  <si>
    <t xml:space="preserve">  DG.23</t>
  </si>
  <si>
    <t xml:space="preserve">  DG.24</t>
  </si>
  <si>
    <t xml:space="preserve">  DG.25</t>
  </si>
  <si>
    <t xml:space="preserve">  DG.26</t>
  </si>
  <si>
    <t xml:space="preserve">  DG.27</t>
  </si>
  <si>
    <t xml:space="preserve">  DG.28</t>
  </si>
  <si>
    <t xml:space="preserve">  DG.29</t>
  </si>
  <si>
    <t xml:space="preserve">  DG.30</t>
  </si>
  <si>
    <t xml:space="preserve">  DG.31</t>
  </si>
  <si>
    <t xml:space="preserve">  DG.32</t>
  </si>
  <si>
    <t xml:space="preserve">  DG.33</t>
  </si>
  <si>
    <t xml:space="preserve">  DG.34</t>
  </si>
  <si>
    <t xml:space="preserve">  DG.35</t>
  </si>
  <si>
    <t xml:space="preserve">  DG.36</t>
  </si>
  <si>
    <t xml:space="preserve">  DG.37</t>
  </si>
  <si>
    <t xml:space="preserve">  DG.38</t>
  </si>
  <si>
    <t xml:space="preserve">  DG.39</t>
  </si>
  <si>
    <t xml:space="preserve">  DG.40</t>
  </si>
  <si>
    <t xml:space="preserve">  DG.41</t>
  </si>
  <si>
    <t xml:space="preserve">  DG.42</t>
  </si>
  <si>
    <t xml:space="preserve">  DG.43</t>
  </si>
  <si>
    <t xml:space="preserve">  DG.44</t>
  </si>
  <si>
    <t xml:space="preserve">  DG.46</t>
  </si>
  <si>
    <t xml:space="preserve">  DG.47</t>
  </si>
  <si>
    <t xml:space="preserve">  DG.48</t>
  </si>
  <si>
    <t xml:space="preserve">  DG.49</t>
  </si>
  <si>
    <t xml:space="preserve">  DG.50</t>
  </si>
  <si>
    <t>Verband Organisation</t>
  </si>
  <si>
    <t>Anschrift</t>
  </si>
  <si>
    <t>E-Mail</t>
  </si>
  <si>
    <t>m.fuege@drksachsen.de</t>
  </si>
  <si>
    <t>peer.schuster@ssg-sachsen.de</t>
  </si>
  <si>
    <t>Käthe-Kollwitz-Ufer 88</t>
  </si>
  <si>
    <t>01309 Dresden</t>
  </si>
  <si>
    <t>Andreas.Ziegner-Roessler@lkt-sachsen.de</t>
  </si>
  <si>
    <t>01099 Dresden</t>
  </si>
  <si>
    <t>04109 Leipzig</t>
  </si>
  <si>
    <t>Georg-Palitzsch-Str. 10</t>
  </si>
  <si>
    <t>01239 Dresden</t>
  </si>
  <si>
    <t>Magdeburger Str. 33</t>
  </si>
  <si>
    <t>01067 Dresden</t>
  </si>
  <si>
    <t>Obere Bergstr. 1</t>
  </si>
  <si>
    <t>01445 Radebeul</t>
  </si>
  <si>
    <t>Am Brauhaus 8</t>
  </si>
  <si>
    <t>Bremer Str. 10d</t>
  </si>
  <si>
    <t>Elsterstr. 8a (Hinterhaus)</t>
  </si>
  <si>
    <t>0341 / 5290 4460</t>
  </si>
  <si>
    <t>sachsen@bpa.de</t>
  </si>
  <si>
    <t>Goldschmidtstraße 13</t>
  </si>
  <si>
    <t>04103 Leipzig</t>
  </si>
  <si>
    <t xml:space="preserve">Glacisstr. 3 </t>
  </si>
  <si>
    <t>schmidt@caritas-dicvdresden.de</t>
  </si>
  <si>
    <t xml:space="preserve">Tel.-Nr.
</t>
  </si>
  <si>
    <t>in Wohnformen nach § 42a Abs. 2 Nr. 2 SGB XII (in der Fassung ab 01.01.2020)</t>
  </si>
  <si>
    <t>Bezeichnung des Gebäudes:</t>
  </si>
  <si>
    <t>Anteil Wohnfläche</t>
  </si>
  <si>
    <t>Anteil Fachleistungsfl.</t>
  </si>
  <si>
    <t>Summe NGF in m²</t>
  </si>
  <si>
    <t>Gesamtwohnfläche in m² pro Platz</t>
  </si>
  <si>
    <t>durchsch. gemeinsch. Wohnfläche pro Platz in m²</t>
  </si>
  <si>
    <t xml:space="preserve">Stempel </t>
  </si>
  <si>
    <t>durchsch. m² je Bewohner-Zimmer pro Platz</t>
  </si>
  <si>
    <t>Flächenzusammenstellung nach Bund Länder AG Personenzentrierung</t>
  </si>
  <si>
    <t>Geschäftsstelle der Pflegesatzkommision</t>
  </si>
  <si>
    <t>weitere Ansprechpartner</t>
  </si>
  <si>
    <t>psk.sachsen@evlks.de</t>
  </si>
  <si>
    <t>Flächenzusammenstellung</t>
  </si>
  <si>
    <t>erstellt:</t>
  </si>
  <si>
    <t>Zentralküche</t>
  </si>
  <si>
    <t>Zentralverwaltung</t>
  </si>
  <si>
    <t>Zentralwäscherei</t>
  </si>
  <si>
    <t>0351 / 3180 127</t>
  </si>
  <si>
    <t>Sächsischer Landkreistag</t>
  </si>
  <si>
    <t xml:space="preserve">Sächsischer Städte- u. Gemeindetag </t>
  </si>
  <si>
    <t xml:space="preserve">0351 / 8192 180                     </t>
  </si>
  <si>
    <t>AWO Landesverband Sachsen e. V.</t>
  </si>
  <si>
    <t xml:space="preserve">0351 /  8470 4524    </t>
  </si>
  <si>
    <t>martin.russig@awo-sachsen.de</t>
  </si>
  <si>
    <t>Caritasverband für das Bistum Dresden Meißen e. V.</t>
  </si>
  <si>
    <t xml:space="preserve">0351 / 4983 733  </t>
  </si>
  <si>
    <t>Diakonisches Werk der Ev.-Luth. Landeskirche Sachsens e. V.</t>
  </si>
  <si>
    <t xml:space="preserve">0351 / 8315 152              </t>
  </si>
  <si>
    <t>Paritätischer Landesverband Sachsen e. V.</t>
  </si>
  <si>
    <t>0351 / 4916 665</t>
  </si>
  <si>
    <t>mario.chmelarz@parisax.de</t>
  </si>
  <si>
    <t>Deutsches Rotes Kreuz Landesverband Sachsen e. V.</t>
  </si>
  <si>
    <t xml:space="preserve">0351 / 4678 277           </t>
  </si>
  <si>
    <t>bpa Landesgeschäftsstelle Sachsen</t>
  </si>
  <si>
    <t>VDAB Geschäftsstelle Leipzig</t>
  </si>
  <si>
    <t>0341 / 217  538 0</t>
  </si>
  <si>
    <t>leipzig@vdab.de</t>
  </si>
  <si>
    <t>0351/8315 208</t>
  </si>
  <si>
    <t>Kommunaler Sozialverband Sachsen</t>
  </si>
  <si>
    <t>04105 Leipzig</t>
  </si>
  <si>
    <t>Humboldtstr. 18       </t>
  </si>
  <si>
    <t xml:space="preserve">0341 / 1266 208                    </t>
  </si>
  <si>
    <t>Vereinbarungen@ksv-sachsen.de</t>
  </si>
  <si>
    <t>bthgumsetzung@diakonie-sachsen.de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</si>
</sst>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m²&quot;"/>
  </numFmts>
  <fonts count="1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u/>
      <sz val="12"/>
      <color theme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sz val="11"/>
      <color theme="8" tint="-0.249977111117893"/>
      <name val="Arial"/>
      <family val="2"/>
    </font>
    <font>
      <u/>
      <sz val="11"/>
      <color theme="8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Fill="1"/>
    <xf numFmtId="0" fontId="0" fillId="0" borderId="30" xfId="0" applyFill="1" applyBorder="1" applyProtection="1">
      <protection locked="0"/>
    </xf>
    <xf numFmtId="0" fontId="0" fillId="0" borderId="30" xfId="0" applyFont="1" applyFill="1" applyBorder="1" applyProtection="1">
      <protection locked="0"/>
    </xf>
    <xf numFmtId="0" fontId="0" fillId="0" borderId="30" xfId="0" applyFont="1" applyFill="1" applyBorder="1" applyAlignment="1">
      <alignment vertical="center"/>
    </xf>
    <xf numFmtId="0" fontId="3" fillId="3" borderId="32" xfId="0" applyFont="1" applyFill="1" applyBorder="1" applyAlignment="1">
      <alignment vertical="top" wrapText="1"/>
    </xf>
    <xf numFmtId="0" fontId="0" fillId="0" borderId="9" xfId="0" applyFont="1" applyFill="1" applyBorder="1" applyProtection="1">
      <protection locked="0"/>
    </xf>
    <xf numFmtId="0" fontId="0" fillId="0" borderId="30" xfId="0" applyFont="1" applyBorder="1" applyAlignment="1">
      <alignment vertical="center"/>
    </xf>
    <xf numFmtId="0" fontId="0" fillId="0" borderId="9" xfId="0" applyFill="1" applyBorder="1" applyProtection="1">
      <protection locked="0"/>
    </xf>
    <xf numFmtId="0" fontId="0" fillId="5" borderId="20" xfId="0" applyFont="1" applyFill="1" applyBorder="1"/>
    <xf numFmtId="0" fontId="0" fillId="0" borderId="20" xfId="0" applyFont="1" applyBorder="1"/>
    <xf numFmtId="0" fontId="0" fillId="0" borderId="20" xfId="0" applyFont="1" applyBorder="1" applyAlignment="1">
      <alignment vertical="center"/>
    </xf>
    <xf numFmtId="0" fontId="0" fillId="5" borderId="20" xfId="0" applyFont="1" applyFill="1" applyBorder="1" applyAlignment="1">
      <alignment vertical="center"/>
    </xf>
    <xf numFmtId="0" fontId="4" fillId="0" borderId="0" xfId="0" applyFont="1" applyProtection="1">
      <protection hidden="1"/>
    </xf>
    <xf numFmtId="0" fontId="6" fillId="0" borderId="0" xfId="2" applyFont="1" applyFill="1" applyBorder="1" applyAlignment="1" applyProtection="1">
      <alignment horizontal="centerContinuous"/>
      <protection hidden="1"/>
    </xf>
    <xf numFmtId="0" fontId="5" fillId="0" borderId="0" xfId="2" applyFont="1" applyFill="1" applyBorder="1" applyAlignment="1" applyProtection="1">
      <alignment horizontal="centerContinuous"/>
      <protection hidden="1"/>
    </xf>
    <xf numFmtId="0" fontId="7" fillId="0" borderId="0" xfId="2" applyFont="1" applyFill="1" applyBorder="1" applyProtection="1">
      <protection hidden="1"/>
    </xf>
    <xf numFmtId="0" fontId="5" fillId="0" borderId="0" xfId="2" applyFont="1" applyFill="1" applyBorder="1" applyProtection="1">
      <protection hidden="1"/>
    </xf>
    <xf numFmtId="0" fontId="7" fillId="0" borderId="0" xfId="2" applyFont="1" applyFill="1" applyBorder="1" applyAlignment="1" applyProtection="1">
      <alignment horizontal="right"/>
      <protection hidden="1"/>
    </xf>
    <xf numFmtId="49" fontId="7" fillId="0" borderId="0" xfId="2" quotePrefix="1" applyNumberFormat="1" applyFont="1" applyFill="1" applyBorder="1" applyAlignment="1" applyProtection="1">
      <alignment horizontal="center"/>
      <protection hidden="1"/>
    </xf>
    <xf numFmtId="0" fontId="8" fillId="0" borderId="0" xfId="2" applyFont="1" applyFill="1" applyBorder="1" applyProtection="1">
      <protection hidden="1"/>
    </xf>
    <xf numFmtId="49" fontId="7" fillId="0" borderId="0" xfId="2" applyNumberFormat="1" applyFont="1" applyFill="1" applyBorder="1" applyProtection="1">
      <protection hidden="1"/>
    </xf>
    <xf numFmtId="1" fontId="7" fillId="0" borderId="0" xfId="2" applyNumberFormat="1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49" fontId="8" fillId="0" borderId="20" xfId="2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20" xfId="0" applyFont="1" applyBorder="1" applyProtection="1">
      <protection hidden="1"/>
    </xf>
    <xf numFmtId="3" fontId="4" fillId="0" borderId="26" xfId="0" applyNumberFormat="1" applyFont="1" applyBorder="1" applyAlignment="1" applyProtection="1">
      <alignment horizontal="center"/>
      <protection hidden="1"/>
    </xf>
    <xf numFmtId="3" fontId="4" fillId="2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3" fontId="4" fillId="0" borderId="0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164" fontId="4" fillId="0" borderId="20" xfId="0" applyNumberFormat="1" applyFont="1" applyBorder="1" applyProtection="1">
      <protection hidden="1"/>
    </xf>
    <xf numFmtId="0" fontId="4" fillId="0" borderId="20" xfId="0" applyFont="1" applyBorder="1" applyAlignment="1" applyProtection="1">
      <alignment wrapText="1"/>
      <protection hidden="1"/>
    </xf>
    <xf numFmtId="4" fontId="4" fillId="0" borderId="0" xfId="0" applyNumberFormat="1" applyFont="1" applyProtection="1">
      <protection hidden="1"/>
    </xf>
    <xf numFmtId="164" fontId="4" fillId="0" borderId="0" xfId="0" applyNumberFormat="1" applyFont="1" applyProtection="1">
      <protection hidden="1"/>
    </xf>
    <xf numFmtId="164" fontId="4" fillId="0" borderId="0" xfId="0" applyNumberFormat="1" applyFont="1" applyBorder="1" applyProtection="1">
      <protection hidden="1"/>
    </xf>
    <xf numFmtId="4" fontId="4" fillId="0" borderId="0" xfId="0" applyNumberFormat="1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10" fontId="4" fillId="0" borderId="0" xfId="0" applyNumberFormat="1" applyFont="1" applyBorder="1" applyProtection="1">
      <protection hidden="1"/>
    </xf>
    <xf numFmtId="0" fontId="4" fillId="0" borderId="30" xfId="0" applyFont="1" applyBorder="1" applyProtection="1">
      <protection hidden="1"/>
    </xf>
    <xf numFmtId="4" fontId="4" fillId="0" borderId="19" xfId="0" applyNumberFormat="1" applyFont="1" applyBorder="1" applyProtection="1"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164" fontId="4" fillId="0" borderId="20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Border="1" applyProtection="1">
      <protection locked="0" hidden="1"/>
    </xf>
    <xf numFmtId="164" fontId="4" fillId="0" borderId="0" xfId="0" applyNumberFormat="1" applyFont="1" applyFill="1" applyBorder="1" applyAlignment="1" applyProtection="1">
      <alignment horizontal="right"/>
      <protection locked="0" hidden="1"/>
    </xf>
    <xf numFmtId="49" fontId="8" fillId="0" borderId="0" xfId="2" applyNumberFormat="1" applyFont="1" applyFill="1" applyBorder="1" applyAlignment="1" applyProtection="1">
      <protection locked="0"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10" fillId="0" borderId="0" xfId="2" applyFont="1" applyFill="1" applyBorder="1" applyProtection="1">
      <protection hidden="1"/>
    </xf>
    <xf numFmtId="0" fontId="7" fillId="0" borderId="0" xfId="2" applyFont="1" applyFill="1" applyBorder="1" applyAlignment="1" applyProtection="1">
      <alignment horizontal="centerContinuous"/>
      <protection hidden="1"/>
    </xf>
    <xf numFmtId="0" fontId="10" fillId="0" borderId="0" xfId="2" applyFont="1" applyFill="1" applyBorder="1" applyAlignment="1" applyProtection="1">
      <alignment horizontal="centerContinuous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3" fillId="3" borderId="20" xfId="0" applyFont="1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30" xfId="0" applyFill="1" applyBorder="1" applyProtection="1">
      <protection hidden="1"/>
    </xf>
    <xf numFmtId="0" fontId="0" fillId="0" borderId="3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0" fontId="0" fillId="0" borderId="7" xfId="0" applyBorder="1" applyAlignment="1" applyProtection="1">
      <alignment wrapText="1"/>
      <protection hidden="1"/>
    </xf>
    <xf numFmtId="0" fontId="0" fillId="0" borderId="8" xfId="0" applyBorder="1" applyAlignment="1" applyProtection="1">
      <alignment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14" xfId="0" applyBorder="1" applyAlignment="1" applyProtection="1">
      <alignment wrapText="1"/>
      <protection hidden="1"/>
    </xf>
    <xf numFmtId="0" fontId="0" fillId="0" borderId="16" xfId="0" applyBorder="1" applyProtection="1">
      <protection hidden="1"/>
    </xf>
    <xf numFmtId="0" fontId="0" fillId="6" borderId="17" xfId="0" applyNumberFormat="1" applyFill="1" applyBorder="1" applyProtection="1">
      <protection locked="0" hidden="1"/>
    </xf>
    <xf numFmtId="10" fontId="0" fillId="6" borderId="18" xfId="1" applyNumberFormat="1" applyFont="1" applyFill="1" applyBorder="1" applyProtection="1">
      <protection locked="0" hidden="1"/>
    </xf>
    <xf numFmtId="4" fontId="0" fillId="0" borderId="22" xfId="0" applyNumberFormat="1" applyBorder="1" applyProtection="1">
      <protection hidden="1"/>
    </xf>
    <xf numFmtId="4" fontId="0" fillId="0" borderId="20" xfId="0" applyNumberFormat="1" applyBorder="1" applyProtection="1">
      <protection hidden="1"/>
    </xf>
    <xf numFmtId="4" fontId="0" fillId="0" borderId="29" xfId="0" applyNumberFormat="1" applyBorder="1" applyProtection="1">
      <protection hidden="1"/>
    </xf>
    <xf numFmtId="4" fontId="0" fillId="0" borderId="25" xfId="0" applyNumberFormat="1" applyBorder="1" applyProtection="1">
      <protection hidden="1"/>
    </xf>
    <xf numFmtId="4" fontId="0" fillId="0" borderId="26" xfId="0" applyNumberFormat="1" applyBorder="1" applyProtection="1">
      <protection hidden="1"/>
    </xf>
    <xf numFmtId="4" fontId="0" fillId="0" borderId="27" xfId="0" applyNumberFormat="1" applyBorder="1" applyProtection="1">
      <protection hidden="1"/>
    </xf>
    <xf numFmtId="4" fontId="0" fillId="0" borderId="28" xfId="0" applyNumberFormat="1" applyBorder="1" applyProtection="1">
      <protection hidden="1"/>
    </xf>
    <xf numFmtId="4" fontId="0" fillId="0" borderId="19" xfId="0" applyNumberFormat="1" applyBorder="1" applyProtection="1">
      <protection hidden="1"/>
    </xf>
    <xf numFmtId="4" fontId="0" fillId="0" borderId="21" xfId="0" applyNumberFormat="1" applyBorder="1" applyProtection="1">
      <protection hidden="1"/>
    </xf>
    <xf numFmtId="0" fontId="0" fillId="6" borderId="19" xfId="0" applyNumberFormat="1" applyFill="1" applyBorder="1" applyProtection="1">
      <protection locked="0" hidden="1"/>
    </xf>
    <xf numFmtId="0" fontId="0" fillId="0" borderId="20" xfId="0" applyFill="1" applyBorder="1" applyProtection="1">
      <protection hidden="1"/>
    </xf>
    <xf numFmtId="10" fontId="0" fillId="6" borderId="20" xfId="1" applyNumberFormat="1" applyFont="1" applyFill="1" applyBorder="1" applyProtection="1">
      <protection locked="0" hidden="1"/>
    </xf>
    <xf numFmtId="0" fontId="0" fillId="0" borderId="0" xfId="0" applyFill="1" applyProtection="1">
      <protection hidden="1"/>
    </xf>
    <xf numFmtId="0" fontId="0" fillId="6" borderId="23" xfId="0" applyNumberFormat="1" applyFill="1" applyBorder="1" applyProtection="1">
      <protection locked="0" hidden="1"/>
    </xf>
    <xf numFmtId="0" fontId="0" fillId="0" borderId="24" xfId="0" applyFill="1" applyBorder="1" applyProtection="1">
      <protection hidden="1"/>
    </xf>
    <xf numFmtId="10" fontId="0" fillId="6" borderId="24" xfId="1" applyNumberFormat="1" applyFont="1" applyFill="1" applyBorder="1" applyProtection="1">
      <protection locked="0"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hidden="1"/>
    </xf>
    <xf numFmtId="4" fontId="3" fillId="4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26" xfId="0" applyFont="1" applyFill="1" applyBorder="1" applyAlignment="1" applyProtection="1">
      <alignment horizontal="center" vertical="center" wrapText="1"/>
      <protection hidden="1"/>
    </xf>
    <xf numFmtId="0" fontId="0" fillId="4" borderId="20" xfId="0" applyFill="1" applyBorder="1" applyProtection="1"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3" fontId="0" fillId="0" borderId="20" xfId="0" applyNumberFormat="1" applyFill="1" applyBorder="1" applyAlignment="1" applyProtection="1">
      <alignment horizontal="center"/>
      <protection hidden="1"/>
    </xf>
    <xf numFmtId="3" fontId="0" fillId="0" borderId="12" xfId="0" applyNumberFormat="1" applyFill="1" applyBorder="1" applyAlignment="1" applyProtection="1">
      <alignment horizontal="center"/>
      <protection hidden="1"/>
    </xf>
    <xf numFmtId="0" fontId="3" fillId="4" borderId="20" xfId="0" applyFont="1" applyFill="1" applyBorder="1" applyAlignment="1" applyProtection="1">
      <alignment horizontal="center"/>
      <protection hidden="1"/>
    </xf>
    <xf numFmtId="0" fontId="3" fillId="4" borderId="21" xfId="0" applyFont="1" applyFill="1" applyBorder="1" applyAlignment="1" applyProtection="1">
      <alignment horizontal="center"/>
      <protection hidden="1"/>
    </xf>
    <xf numFmtId="0" fontId="3" fillId="4" borderId="3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4" fontId="0" fillId="0" borderId="0" xfId="0" applyNumberFormat="1" applyFill="1" applyBorder="1" applyProtection="1">
      <protection hidden="1"/>
    </xf>
    <xf numFmtId="4" fontId="0" fillId="0" borderId="0" xfId="0" applyNumberFormat="1" applyBorder="1" applyProtection="1">
      <protection hidden="1"/>
    </xf>
    <xf numFmtId="2" fontId="0" fillId="0" borderId="19" xfId="0" applyNumberFormat="1" applyBorder="1" applyProtection="1">
      <protection hidden="1"/>
    </xf>
    <xf numFmtId="2" fontId="0" fillId="0" borderId="20" xfId="0" applyNumberFormat="1" applyBorder="1" applyProtection="1">
      <protection hidden="1"/>
    </xf>
    <xf numFmtId="4" fontId="0" fillId="0" borderId="0" xfId="0" applyNumberFormat="1" applyProtection="1">
      <protection hidden="1"/>
    </xf>
    <xf numFmtId="3" fontId="0" fillId="0" borderId="20" xfId="0" applyNumberFormat="1" applyFill="1" applyBorder="1" applyProtection="1">
      <protection hidden="1"/>
    </xf>
    <xf numFmtId="3" fontId="0" fillId="0" borderId="0" xfId="0" applyNumberFormat="1" applyFill="1" applyBorder="1" applyProtection="1">
      <protection hidden="1"/>
    </xf>
    <xf numFmtId="10" fontId="0" fillId="0" borderId="19" xfId="1" applyNumberFormat="1" applyFont="1" applyBorder="1" applyProtection="1">
      <protection hidden="1"/>
    </xf>
    <xf numFmtId="10" fontId="0" fillId="0" borderId="20" xfId="0" applyNumberFormat="1" applyBorder="1" applyProtection="1">
      <protection hidden="1"/>
    </xf>
    <xf numFmtId="10" fontId="0" fillId="0" borderId="20" xfId="1" applyNumberFormat="1" applyFont="1" applyBorder="1" applyProtection="1">
      <protection hidden="1"/>
    </xf>
    <xf numFmtId="4" fontId="0" fillId="0" borderId="20" xfId="0" applyNumberFormat="1" applyFill="1" applyBorder="1" applyProtection="1">
      <protection hidden="1"/>
    </xf>
    <xf numFmtId="2" fontId="0" fillId="0" borderId="0" xfId="0" applyNumberFormat="1" applyProtection="1">
      <protection hidden="1"/>
    </xf>
    <xf numFmtId="0" fontId="0" fillId="6" borderId="20" xfId="0" applyFill="1" applyBorder="1" applyProtection="1">
      <protection locked="0" hidden="1"/>
    </xf>
    <xf numFmtId="4" fontId="0" fillId="6" borderId="20" xfId="0" applyNumberFormat="1" applyFill="1" applyBorder="1" applyProtection="1">
      <protection locked="0" hidden="1"/>
    </xf>
    <xf numFmtId="4" fontId="0" fillId="6" borderId="24" xfId="0" applyNumberFormat="1" applyFill="1" applyBorder="1" applyProtection="1">
      <protection locked="0" hidden="1"/>
    </xf>
    <xf numFmtId="49" fontId="7" fillId="6" borderId="34" xfId="2" applyNumberFormat="1" applyFont="1" applyFill="1" applyBorder="1" applyProtection="1">
      <protection locked="0" hidden="1"/>
    </xf>
    <xf numFmtId="49" fontId="8" fillId="6" borderId="20" xfId="2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20" xfId="0" applyFont="1" applyBorder="1" applyAlignment="1">
      <alignment horizontal="left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Protection="1">
      <protection hidden="1"/>
    </xf>
    <xf numFmtId="0" fontId="14" fillId="0" borderId="20" xfId="0" applyFont="1" applyFill="1" applyBorder="1" applyAlignment="1" applyProtection="1">
      <alignment wrapText="1"/>
      <protection hidden="1"/>
    </xf>
    <xf numFmtId="4" fontId="14" fillId="0" borderId="0" xfId="0" applyNumberFormat="1" applyFont="1" applyFill="1" applyBorder="1" applyProtection="1">
      <protection hidden="1"/>
    </xf>
    <xf numFmtId="10" fontId="14" fillId="0" borderId="20" xfId="0" applyNumberFormat="1" applyFont="1" applyFill="1" applyBorder="1" applyProtection="1">
      <protection hidden="1"/>
    </xf>
    <xf numFmtId="0" fontId="1" fillId="0" borderId="20" xfId="0" applyFont="1" applyBorder="1" applyProtection="1">
      <protection hidden="1"/>
    </xf>
    <xf numFmtId="0" fontId="1" fillId="0" borderId="20" xfId="0" applyFont="1" applyBorder="1" applyAlignment="1" applyProtection="1">
      <alignment wrapText="1"/>
      <protection hidden="1"/>
    </xf>
    <xf numFmtId="0" fontId="1" fillId="0" borderId="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0" fillId="6" borderId="25" xfId="0" applyNumberFormat="1" applyFill="1" applyBorder="1" applyProtection="1">
      <protection locked="0" hidden="1"/>
    </xf>
    <xf numFmtId="0" fontId="0" fillId="6" borderId="26" xfId="0" applyFill="1" applyBorder="1" applyProtection="1">
      <protection locked="0" hidden="1"/>
    </xf>
    <xf numFmtId="0" fontId="0" fillId="0" borderId="26" xfId="0" applyFill="1" applyBorder="1" applyProtection="1">
      <protection hidden="1"/>
    </xf>
    <xf numFmtId="4" fontId="0" fillId="6" borderId="26" xfId="0" applyNumberFormat="1" applyFill="1" applyBorder="1" applyProtection="1">
      <protection locked="0" hidden="1"/>
    </xf>
    <xf numFmtId="10" fontId="0" fillId="6" borderId="26" xfId="1" applyNumberFormat="1" applyFont="1" applyFill="1" applyBorder="1" applyProtection="1">
      <protection locked="0" hidden="1"/>
    </xf>
    <xf numFmtId="0" fontId="0" fillId="0" borderId="4" xfId="0" applyBorder="1" applyAlignment="1" applyProtection="1">
      <alignment vertical="top"/>
      <protection hidden="1"/>
    </xf>
    <xf numFmtId="0" fontId="0" fillId="0" borderId="5" xfId="0" applyBorder="1" applyAlignment="1" applyProtection="1">
      <alignment vertical="top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5" xfId="0" applyBorder="1" applyProtection="1">
      <protection hidden="1"/>
    </xf>
    <xf numFmtId="4" fontId="0" fillId="0" borderId="5" xfId="0" applyNumberFormat="1" applyBorder="1" applyAlignment="1" applyProtection="1">
      <alignment wrapText="1"/>
      <protection hidden="1"/>
    </xf>
    <xf numFmtId="4" fontId="0" fillId="0" borderId="33" xfId="0" applyNumberFormat="1" applyBorder="1" applyProtection="1">
      <protection hidden="1"/>
    </xf>
    <xf numFmtId="10" fontId="0" fillId="0" borderId="29" xfId="1" applyNumberFormat="1" applyFont="1" applyFill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3" xfId="0" applyBorder="1" applyAlignment="1" applyProtection="1">
      <alignment wrapText="1"/>
      <protection hidden="1"/>
    </xf>
    <xf numFmtId="0" fontId="0" fillId="6" borderId="44" xfId="0" applyFill="1" applyBorder="1" applyProtection="1">
      <protection locked="0" hidden="1"/>
    </xf>
    <xf numFmtId="0" fontId="1" fillId="0" borderId="20" xfId="0" applyFont="1" applyBorder="1" applyAlignment="1">
      <alignment wrapText="1"/>
    </xf>
    <xf numFmtId="0" fontId="1" fillId="0" borderId="0" xfId="0" applyFont="1"/>
    <xf numFmtId="0" fontId="1" fillId="0" borderId="20" xfId="0" applyFont="1" applyBorder="1"/>
    <xf numFmtId="0" fontId="1" fillId="0" borderId="0" xfId="0" applyFont="1" applyAlignment="1"/>
    <xf numFmtId="0" fontId="16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vertical="center"/>
    </xf>
    <xf numFmtId="0" fontId="17" fillId="0" borderId="0" xfId="0" applyFont="1"/>
    <xf numFmtId="0" fontId="18" fillId="0" borderId="20" xfId="3" applyFont="1" applyBorder="1"/>
    <xf numFmtId="0" fontId="7" fillId="6" borderId="35" xfId="2" applyFont="1" applyFill="1" applyBorder="1" applyAlignment="1" applyProtection="1">
      <alignment horizontal="left"/>
      <protection locked="0" hidden="1"/>
    </xf>
    <xf numFmtId="49" fontId="7" fillId="6" borderId="35" xfId="2" applyNumberFormat="1" applyFont="1" applyFill="1" applyBorder="1" applyAlignment="1" applyProtection="1">
      <alignment horizontal="left"/>
      <protection locked="0" hidden="1"/>
    </xf>
    <xf numFmtId="0" fontId="7" fillId="6" borderId="34" xfId="2" applyFont="1" applyFill="1" applyBorder="1" applyAlignment="1" applyProtection="1">
      <alignment horizontal="left"/>
      <protection locked="0" hidden="1"/>
    </xf>
    <xf numFmtId="49" fontId="7" fillId="6" borderId="34" xfId="2" applyNumberFormat="1" applyFont="1" applyFill="1" applyBorder="1" applyAlignment="1" applyProtection="1">
      <alignment horizontal="left"/>
      <protection locked="0" hidden="1"/>
    </xf>
    <xf numFmtId="49" fontId="11" fillId="6" borderId="35" xfId="3" applyNumberFormat="1" applyFont="1" applyFill="1" applyBorder="1" applyAlignment="1" applyProtection="1">
      <alignment horizontal="left"/>
      <protection locked="0" hidden="1"/>
    </xf>
    <xf numFmtId="0" fontId="7" fillId="0" borderId="36" xfId="2" applyFont="1" applyFill="1" applyBorder="1" applyAlignment="1" applyProtection="1">
      <alignment horizontal="center" vertical="center"/>
      <protection hidden="1"/>
    </xf>
    <xf numFmtId="49" fontId="8" fillId="6" borderId="34" xfId="2" applyNumberFormat="1" applyFont="1" applyFill="1" applyBorder="1" applyAlignment="1" applyProtection="1">
      <alignment horizontal="center"/>
      <protection locked="0" hidden="1"/>
    </xf>
    <xf numFmtId="49" fontId="8" fillId="6" borderId="34" xfId="2" applyNumberFormat="1" applyFont="1" applyFill="1" applyBorder="1" applyAlignment="1" applyProtection="1">
      <alignment horizontal="center" vertical="center"/>
      <protection locked="0" hidden="1"/>
    </xf>
    <xf numFmtId="0" fontId="1" fillId="0" borderId="21" xfId="0" applyFont="1" applyFill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 applyProtection="1">
      <alignment horizontal="left" vertical="center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7" fillId="0" borderId="0" xfId="2" applyFont="1" applyFill="1" applyBorder="1" applyAlignment="1" applyProtection="1">
      <protection hidden="1"/>
    </xf>
    <xf numFmtId="0" fontId="0" fillId="0" borderId="0" xfId="0" applyAlignment="1"/>
    <xf numFmtId="0" fontId="1" fillId="0" borderId="30" xfId="0" applyFont="1" applyFill="1" applyBorder="1" applyAlignment="1" applyProtection="1">
      <alignment horizontal="left"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21" xfId="0" applyFont="1" applyBorder="1" applyAlignment="1" applyProtection="1">
      <alignment horizontal="left" vertical="center"/>
      <protection hidden="1"/>
    </xf>
    <xf numFmtId="0" fontId="15" fillId="0" borderId="0" xfId="2" applyFont="1" applyFill="1" applyBorder="1" applyAlignment="1" applyProtection="1">
      <alignment horizontal="center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26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25" xfId="0" applyBorder="1" applyAlignment="1" applyProtection="1">
      <alignment horizontal="center" wrapText="1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 vertical="center" wrapText="1"/>
      <protection hidden="1"/>
    </xf>
    <xf numFmtId="0" fontId="0" fillId="4" borderId="10" xfId="0" applyFill="1" applyBorder="1" applyAlignment="1" applyProtection="1">
      <alignment horizontal="center" vertical="center" wrapText="1"/>
      <protection hidden="1"/>
    </xf>
    <xf numFmtId="0" fontId="0" fillId="4" borderId="27" xfId="0" applyFill="1" applyBorder="1" applyAlignment="1" applyProtection="1">
      <alignment horizontal="center" vertical="center" wrapText="1"/>
      <protection hidden="1"/>
    </xf>
    <xf numFmtId="0" fontId="0" fillId="4" borderId="32" xfId="0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3" fillId="4" borderId="39" xfId="0" applyNumberFormat="1" applyFont="1" applyFill="1" applyBorder="1" applyAlignment="1" applyProtection="1">
      <alignment horizontal="center" vertical="center" textRotation="255"/>
      <protection hidden="1"/>
    </xf>
    <xf numFmtId="0" fontId="3" fillId="4" borderId="0" xfId="0" applyNumberFormat="1" applyFont="1" applyFill="1" applyBorder="1" applyAlignment="1" applyProtection="1">
      <alignment horizontal="center" vertical="center" textRotation="255"/>
      <protection hidden="1"/>
    </xf>
    <xf numFmtId="0" fontId="3" fillId="4" borderId="41" xfId="0" applyNumberFormat="1" applyFont="1" applyFill="1" applyBorder="1" applyAlignment="1" applyProtection="1">
      <alignment horizontal="center" vertical="center" textRotation="255"/>
      <protection hidden="1"/>
    </xf>
    <xf numFmtId="0" fontId="0" fillId="0" borderId="31" xfId="0" applyBorder="1" applyAlignment="1" applyProtection="1">
      <alignment horizont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38" xfId="0" applyFont="1" applyFill="1" applyBorder="1" applyAlignment="1" applyProtection="1">
      <alignment horizontal="center" vertical="center" wrapText="1"/>
      <protection hidden="1"/>
    </xf>
    <xf numFmtId="0" fontId="3" fillId="4" borderId="39" xfId="0" applyFont="1" applyFill="1" applyBorder="1" applyAlignment="1" applyProtection="1">
      <alignment horizontal="center" vertical="center" wrapText="1"/>
      <protection hidden="1"/>
    </xf>
    <xf numFmtId="0" fontId="3" fillId="4" borderId="15" xfId="0" applyFont="1" applyFill="1" applyBorder="1" applyAlignment="1" applyProtection="1">
      <alignment horizontal="center" vertical="center" wrapText="1"/>
      <protection hidden="1"/>
    </xf>
    <xf numFmtId="0" fontId="3" fillId="4" borderId="38" xfId="0" applyNumberFormat="1" applyFont="1" applyFill="1" applyBorder="1" applyAlignment="1" applyProtection="1">
      <alignment horizontal="center" vertical="center" textRotation="255"/>
      <protection hidden="1"/>
    </xf>
    <xf numFmtId="0" fontId="3" fillId="4" borderId="42" xfId="0" applyNumberFormat="1" applyFont="1" applyFill="1" applyBorder="1" applyAlignment="1" applyProtection="1">
      <alignment horizontal="center" vertical="center" textRotation="255"/>
      <protection hidden="1"/>
    </xf>
    <xf numFmtId="0" fontId="3" fillId="4" borderId="43" xfId="0" applyNumberFormat="1" applyFont="1" applyFill="1" applyBorder="1" applyAlignment="1" applyProtection="1">
      <alignment horizontal="center" vertical="center" textRotation="255"/>
      <protection hidden="1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31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</cellXfs>
  <cellStyles count="4">
    <cellStyle name="Link" xfId="3" builtinId="8"/>
    <cellStyle name="Prozent" xfId="1" builtinId="5"/>
    <cellStyle name="Standard" xfId="0" builtinId="0"/>
    <cellStyle name="Standard 2" xfId="2"/>
  </cellStyles>
  <dxfs count="7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F$\3.%20SAuB\14%20Entgelte\3.14.6.%20Verhandlungen\SGB%20XII\Paritas%20Plauen\2017\Verhandlung\20170310%20Antrag%20Au&#223;enwohngrup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"/>
      <sheetName val="Deckblatt"/>
      <sheetName val="Anlage  1"/>
      <sheetName val="Anlage  2"/>
      <sheetName val="Anlage  3"/>
      <sheetName val="Anlage  4"/>
      <sheetName val="Anlage  5"/>
      <sheetName val="Anlage  6"/>
      <sheetName val="Anlage 7"/>
      <sheetName val="Tabelle3"/>
    </sheetNames>
    <sheetDataSet>
      <sheetData sheetId="0"/>
      <sheetData sheetId="1"/>
      <sheetData sheetId="2"/>
      <sheetData sheetId="3"/>
      <sheetData sheetId="4">
        <row r="10">
          <cell r="I10">
            <v>11290</v>
          </cell>
        </row>
        <row r="12">
          <cell r="I12">
            <v>16986</v>
          </cell>
        </row>
        <row r="14">
          <cell r="I14">
            <v>123420</v>
          </cell>
        </row>
        <row r="16">
          <cell r="I16">
            <v>0</v>
          </cell>
        </row>
        <row r="18">
          <cell r="I18">
            <v>7107</v>
          </cell>
        </row>
      </sheetData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4" name="WF_5" displayName="WF_5" ref="A1:A22" totalsRowShown="0" headerRowDxfId="24" dataDxfId="22" headerRowBorderDxfId="23" tableBorderDxfId="21" totalsRowBorderDxfId="20">
  <autoFilter ref="A1:A22"/>
  <tableColumns count="1">
    <tableColumn id="1" name="WF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MF_6" displayName="MF_6" ref="B1:B29" totalsRowShown="0" headerRowDxfId="18" dataDxfId="16" headerRowBorderDxfId="17" tableBorderDxfId="15" totalsRowBorderDxfId="14">
  <autoFilter ref="B1:B29"/>
  <tableColumns count="1">
    <tableColumn id="1" name="MF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FF_7" displayName="FF_7" ref="C1:C45" totalsRowShown="0" headerRowDxfId="12" dataDxfId="10" headerRowBorderDxfId="11" tableBorderDxfId="9" totalsRowBorderDxfId="8">
  <autoFilter ref="C1:C45"/>
  <tableColumns count="1">
    <tableColumn id="1" name="FF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bthgumsetzung@diakonie-sachsen.de" TargetMode="External"/><Relationship Id="rId2" Type="http://schemas.openxmlformats.org/officeDocument/2006/relationships/hyperlink" Target="mailto:Vereinbarungen@ksv-sachsen.de" TargetMode="External"/><Relationship Id="rId1" Type="http://schemas.openxmlformats.org/officeDocument/2006/relationships/hyperlink" Target="mailto:psk.sachsen@evlks.de" TargetMode="External"/><Relationship Id="rId4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showZeros="0" tabSelected="1" view="pageLayout" zoomScaleNormal="100" workbookViewId="0">
      <selection activeCell="K18" sqref="K18"/>
    </sheetView>
  </sheetViews>
  <sheetFormatPr baseColWidth="10" defaultColWidth="11.44140625" defaultRowHeight="13.8" x14ac:dyDescent="0.25"/>
  <cols>
    <col min="1" max="1" width="13" style="13" customWidth="1"/>
    <col min="2" max="2" width="24.109375" style="13" customWidth="1"/>
    <col min="3" max="9" width="12.6640625" style="13" customWidth="1"/>
    <col min="10" max="16384" width="11.44140625" style="13"/>
  </cols>
  <sheetData>
    <row r="1" spans="1:9" ht="5.0999999999999996" customHeight="1" x14ac:dyDescent="0.25"/>
    <row r="2" spans="1:9" ht="17.399999999999999" x14ac:dyDescent="0.3">
      <c r="A2" s="166" t="s">
        <v>445</v>
      </c>
      <c r="B2" s="166"/>
      <c r="C2" s="166"/>
      <c r="D2" s="166"/>
      <c r="E2" s="166"/>
      <c r="F2" s="166"/>
      <c r="G2" s="166"/>
      <c r="H2" s="166"/>
      <c r="I2" s="166"/>
    </row>
    <row r="3" spans="1:9" ht="17.399999999999999" x14ac:dyDescent="0.3">
      <c r="A3" s="167" t="s">
        <v>432</v>
      </c>
      <c r="B3" s="167"/>
      <c r="C3" s="167"/>
      <c r="D3" s="167"/>
      <c r="E3" s="167"/>
      <c r="F3" s="167"/>
      <c r="G3" s="167"/>
      <c r="H3" s="167"/>
      <c r="I3" s="167"/>
    </row>
    <row r="4" spans="1:9" ht="17.399999999999999" x14ac:dyDescent="0.3">
      <c r="A4" s="167" t="s">
        <v>115</v>
      </c>
      <c r="B4" s="167"/>
      <c r="C4" s="167"/>
      <c r="D4" s="167"/>
      <c r="E4" s="167"/>
      <c r="F4" s="167"/>
      <c r="G4" s="167"/>
      <c r="H4" s="167"/>
      <c r="I4" s="167"/>
    </row>
    <row r="5" spans="1:9" ht="18" customHeight="1" x14ac:dyDescent="0.3">
      <c r="A5" s="167" t="s">
        <v>116</v>
      </c>
      <c r="B5" s="167"/>
      <c r="C5" s="167"/>
      <c r="D5" s="167"/>
      <c r="E5" s="167"/>
      <c r="F5" s="167"/>
      <c r="G5" s="167"/>
      <c r="H5" s="167"/>
      <c r="I5" s="167"/>
    </row>
    <row r="6" spans="1:9" ht="18" customHeight="1" x14ac:dyDescent="0.3">
      <c r="A6" s="14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5">
      <c r="A7" s="16" t="s">
        <v>117</v>
      </c>
      <c r="B7" s="16"/>
      <c r="C7" s="149"/>
      <c r="D7" s="149"/>
      <c r="E7" s="149"/>
      <c r="F7" s="149"/>
      <c r="G7" s="149"/>
      <c r="H7" s="149"/>
      <c r="I7" s="149"/>
    </row>
    <row r="8" spans="1:9" ht="18" customHeight="1" x14ac:dyDescent="0.25">
      <c r="A8" s="16"/>
      <c r="B8" s="16"/>
      <c r="C8" s="147"/>
      <c r="D8" s="147"/>
      <c r="E8" s="147"/>
      <c r="F8" s="147"/>
      <c r="G8" s="147"/>
      <c r="H8" s="147"/>
      <c r="I8" s="147"/>
    </row>
    <row r="9" spans="1:9" ht="18" customHeight="1" x14ac:dyDescent="0.25">
      <c r="A9" s="158" t="s">
        <v>433</v>
      </c>
      <c r="B9" s="159"/>
      <c r="C9" s="149"/>
      <c r="D9" s="149"/>
      <c r="E9" s="149"/>
      <c r="F9" s="149"/>
      <c r="G9" s="149"/>
      <c r="H9" s="149"/>
      <c r="I9" s="149"/>
    </row>
    <row r="10" spans="1:9" ht="18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8" customHeight="1" x14ac:dyDescent="0.25">
      <c r="A11" s="16" t="s">
        <v>118</v>
      </c>
      <c r="B11" s="16"/>
      <c r="C11" s="149"/>
      <c r="D11" s="149"/>
      <c r="E11" s="149"/>
      <c r="F11" s="149"/>
      <c r="G11" s="149"/>
      <c r="H11" s="149"/>
      <c r="I11" s="149"/>
    </row>
    <row r="12" spans="1:9" ht="18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</row>
    <row r="13" spans="1:9" ht="18" customHeight="1" x14ac:dyDescent="0.25">
      <c r="A13" s="16" t="s">
        <v>119</v>
      </c>
      <c r="B13" s="110"/>
      <c r="C13" s="16"/>
      <c r="D13" s="18" t="s">
        <v>120</v>
      </c>
      <c r="E13" s="150"/>
      <c r="F13" s="150"/>
      <c r="G13" s="150"/>
      <c r="H13" s="150"/>
      <c r="I13" s="150"/>
    </row>
    <row r="14" spans="1:9" ht="18" customHeight="1" x14ac:dyDescent="0.25">
      <c r="A14" s="16" t="s">
        <v>121</v>
      </c>
      <c r="B14" s="110"/>
      <c r="C14" s="16"/>
      <c r="D14" s="18" t="s">
        <v>122</v>
      </c>
      <c r="E14" s="151"/>
      <c r="F14" s="151"/>
      <c r="G14" s="151"/>
      <c r="H14" s="151"/>
      <c r="I14" s="151"/>
    </row>
    <row r="15" spans="1:9" ht="18" customHeight="1" x14ac:dyDescent="0.25">
      <c r="A15" s="16"/>
      <c r="B15" s="16"/>
      <c r="C15" s="19"/>
      <c r="D15" s="16"/>
      <c r="E15" s="16"/>
      <c r="F15" s="16"/>
      <c r="G15" s="16"/>
      <c r="H15" s="16"/>
      <c r="I15" s="16"/>
    </row>
    <row r="16" spans="1:9" ht="18" customHeight="1" x14ac:dyDescent="0.25">
      <c r="A16" s="16" t="s">
        <v>123</v>
      </c>
      <c r="B16" s="16"/>
      <c r="C16" s="150"/>
      <c r="D16" s="150"/>
      <c r="E16" s="150"/>
      <c r="F16" s="150"/>
      <c r="G16" s="150"/>
      <c r="H16" s="150"/>
      <c r="I16" s="150"/>
    </row>
    <row r="17" spans="1:15" ht="18" customHeight="1" x14ac:dyDescent="0.25">
      <c r="A17" s="16"/>
      <c r="B17" s="16"/>
      <c r="C17" s="148"/>
      <c r="D17" s="148"/>
      <c r="E17" s="148"/>
      <c r="F17" s="148"/>
      <c r="G17" s="148"/>
      <c r="H17" s="148"/>
      <c r="I17" s="148"/>
    </row>
    <row r="18" spans="1:15" ht="18" customHeight="1" x14ac:dyDescent="0.25">
      <c r="A18" s="20"/>
      <c r="B18" s="16"/>
      <c r="C18" s="16"/>
      <c r="D18" s="21"/>
      <c r="E18" s="21"/>
      <c r="F18" s="21"/>
      <c r="G18" s="21"/>
      <c r="H18" s="21"/>
      <c r="I18" s="21"/>
    </row>
    <row r="19" spans="1:15" ht="18" customHeight="1" x14ac:dyDescent="0.25">
      <c r="A19" s="16" t="s">
        <v>124</v>
      </c>
      <c r="B19" s="16"/>
      <c r="C19" s="149"/>
      <c r="D19" s="149"/>
      <c r="E19" s="149"/>
      <c r="F19" s="149"/>
      <c r="G19" s="149"/>
      <c r="H19" s="149"/>
      <c r="I19" s="149"/>
    </row>
    <row r="20" spans="1:15" ht="18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</row>
    <row r="21" spans="1:15" ht="18" customHeight="1" x14ac:dyDescent="0.25">
      <c r="A21" s="16" t="s">
        <v>119</v>
      </c>
      <c r="B21" s="110"/>
      <c r="C21" s="22"/>
      <c r="D21" s="18" t="s">
        <v>120</v>
      </c>
      <c r="E21" s="150"/>
      <c r="F21" s="150"/>
      <c r="G21" s="150"/>
      <c r="H21" s="150"/>
      <c r="I21" s="150"/>
    </row>
    <row r="22" spans="1:15" ht="18" customHeight="1" x14ac:dyDescent="0.25">
      <c r="A22" s="16" t="s">
        <v>121</v>
      </c>
      <c r="B22" s="110"/>
      <c r="C22" s="22"/>
      <c r="D22" s="18" t="s">
        <v>122</v>
      </c>
      <c r="E22" s="151"/>
      <c r="F22" s="151"/>
      <c r="G22" s="151"/>
      <c r="H22" s="151"/>
      <c r="I22" s="151"/>
    </row>
    <row r="23" spans="1:15" ht="18" customHeight="1" x14ac:dyDescent="0.25"/>
    <row r="24" spans="1:15" ht="39.75" customHeight="1" x14ac:dyDescent="0.25">
      <c r="B24" s="23"/>
      <c r="C24" s="24" t="s">
        <v>78</v>
      </c>
      <c r="D24" s="24" t="s">
        <v>7</v>
      </c>
      <c r="E24" s="24" t="s">
        <v>2</v>
      </c>
      <c r="F24" s="24" t="s">
        <v>3</v>
      </c>
      <c r="G24" s="24" t="s">
        <v>4</v>
      </c>
      <c r="H24" s="24" t="s">
        <v>9</v>
      </c>
      <c r="I24" s="24" t="s">
        <v>6</v>
      </c>
    </row>
    <row r="25" spans="1:15" ht="18" customHeight="1" x14ac:dyDescent="0.25">
      <c r="B25" s="25" t="s">
        <v>80</v>
      </c>
      <c r="C25" s="26">
        <f>E25+D25+F25+G25+H25</f>
        <v>0</v>
      </c>
      <c r="D25" s="111"/>
      <c r="E25" s="111"/>
      <c r="F25" s="111"/>
      <c r="G25" s="111"/>
      <c r="H25" s="111"/>
      <c r="I25" s="27"/>
    </row>
    <row r="26" spans="1:15" ht="18" customHeight="1" x14ac:dyDescent="0.25">
      <c r="B26" s="28"/>
      <c r="C26" s="29"/>
      <c r="D26" s="30"/>
      <c r="E26" s="30"/>
      <c r="F26" s="30"/>
      <c r="G26" s="30"/>
      <c r="H26" s="30"/>
      <c r="I26" s="30"/>
    </row>
    <row r="27" spans="1:15" ht="18" customHeight="1" x14ac:dyDescent="0.25">
      <c r="A27" s="168" t="s">
        <v>78</v>
      </c>
      <c r="B27" s="118" t="s">
        <v>436</v>
      </c>
      <c r="C27" s="31">
        <f>SUM(D27:I27)</f>
        <v>0</v>
      </c>
      <c r="D27" s="31">
        <f>Keller!I55+EG!I55+'1. OG'!I55+'2. OG'!I55+'3. OG '!I55+DG!I55</f>
        <v>0</v>
      </c>
      <c r="E27" s="31">
        <f>Keller!J55+EG!J55+'1. OG'!J55+'2. OG'!J55+'3. OG '!J55+DG!J55</f>
        <v>0</v>
      </c>
      <c r="F27" s="31">
        <f>Keller!K55+EG!K55+'1. OG'!K55+'2. OG'!K55+'3. OG '!K55+DG!K55</f>
        <v>0</v>
      </c>
      <c r="G27" s="31">
        <f>Keller!L55+EG!L55+'1. OG'!L55+'2. OG'!L55+'3. OG '!L55+DG!L55</f>
        <v>0</v>
      </c>
      <c r="H27" s="31">
        <f>Keller!M55+EG!M55+'1. OG'!M55+'2. OG'!M55+'3. OG '!M55+DG!M55</f>
        <v>0</v>
      </c>
      <c r="I27" s="31">
        <f>Keller!N55+EG!N55+'1. OG'!N55+'2. OG'!N55+'3. OG '!N55+DG!N55</f>
        <v>0</v>
      </c>
      <c r="O27" s="13">
        <f t="shared" ref="O27" si="0">H27/6</f>
        <v>0</v>
      </c>
    </row>
    <row r="28" spans="1:15" ht="18" customHeight="1" x14ac:dyDescent="0.25">
      <c r="A28" s="168"/>
      <c r="B28" s="119" t="s">
        <v>14</v>
      </c>
      <c r="C28" s="31">
        <f t="shared" ref="C28:C29" si="1">SUM(D28:H28)</f>
        <v>0</v>
      </c>
      <c r="D28" s="31">
        <f>Keller!P57+EG!P57+'1. OG'!P57+'2. OG'!P57+'3. OG '!P57+DG!P57</f>
        <v>0</v>
      </c>
      <c r="E28" s="31">
        <f>Keller!S57+EG!S57+'1. OG'!S57+'2. OG'!S57+'3. OG '!S57+DG!S57</f>
        <v>0</v>
      </c>
      <c r="F28" s="31">
        <f>Keller!V57+EG!V57+'1. OG'!V57+'2. OG'!V57+'3. OG '!V57+DG!V57</f>
        <v>0</v>
      </c>
      <c r="G28" s="31">
        <f>Keller!Y57+EG!Y57+'1. OG'!Y57+'2. OG'!Y57+'3. OG '!Y57+DG!Y57</f>
        <v>0</v>
      </c>
      <c r="H28" s="31">
        <f>Keller!AB57+EG!AB57+'1. OG'!AB57+'2. OG'!AB57+'3. OG '!AB57+DG!AB57</f>
        <v>0</v>
      </c>
      <c r="I28" s="33"/>
      <c r="K28" s="33"/>
      <c r="L28" s="33"/>
      <c r="M28" s="33"/>
      <c r="N28" s="33"/>
    </row>
    <row r="29" spans="1:15" ht="18" customHeight="1" x14ac:dyDescent="0.25">
      <c r="A29" s="168"/>
      <c r="B29" s="32" t="s">
        <v>89</v>
      </c>
      <c r="C29" s="31">
        <f t="shared" si="1"/>
        <v>0</v>
      </c>
      <c r="D29" s="31">
        <f>Keller!Q57+EG!Q57+'1. OG'!Q57+'2. OG'!Q57+'3. OG '!Q57+DG!Q57</f>
        <v>0</v>
      </c>
      <c r="E29" s="31">
        <f>Keller!T57+EG!T57+'1. OG'!T57+'2. OG'!T57+'3. OG '!T57+DG!T57</f>
        <v>0</v>
      </c>
      <c r="F29" s="31">
        <f>Keller!W57+EG!W57+'1. OG'!W57+'2. OG'!W57+'3. OG '!W57+DG!W57</f>
        <v>0</v>
      </c>
      <c r="G29" s="31">
        <f>Keller!Z57+EG!Z57+'1. OG'!Z57+'2. OG'!Z57+'3. OG '!Z57+DG!Z57</f>
        <v>0</v>
      </c>
      <c r="H29" s="31">
        <f>Keller!AD57+EG!AD57+'1. OG'!AD57+'2. OG'!AD57+'3. OG '!AD57+DG!AD57</f>
        <v>0</v>
      </c>
      <c r="I29" s="33"/>
    </row>
    <row r="30" spans="1:15" ht="18" customHeight="1" x14ac:dyDescent="0.25">
      <c r="A30" s="168"/>
      <c r="B30" s="32" t="s">
        <v>16</v>
      </c>
      <c r="C30" s="31">
        <f>SUM(D30:H30)</f>
        <v>0</v>
      </c>
      <c r="D30" s="31">
        <f>Keller!R57+EG!R57+'1. OG'!R57+'2. OG'!R57+'3. OG '!R57+DG!R57</f>
        <v>0</v>
      </c>
      <c r="E30" s="31">
        <f>Keller!U57+EG!U57+'1. OG'!U57+'2. OG'!U57+'3. OG '!U57+DG!U57</f>
        <v>0</v>
      </c>
      <c r="F30" s="31">
        <f>Keller!X57+EG!X57+'1. OG'!X57+'2. OG'!X57+'3. OG '!X57+DG!X57</f>
        <v>0</v>
      </c>
      <c r="G30" s="31">
        <f>Keller!AA57+EG!AA57+'1. OG'!AA57+'2. OG'!AA57+'3. OG '!AA57+DG!AA57</f>
        <v>0</v>
      </c>
      <c r="H30" s="31">
        <f>Keller!AD57+EG!AD57+'1. OG'!AD57+'2. OG'!AD57+'3. OG '!AD57+DG!AD57</f>
        <v>0</v>
      </c>
      <c r="I30" s="33"/>
    </row>
    <row r="31" spans="1:15" ht="18" customHeight="1" x14ac:dyDescent="0.25">
      <c r="C31" s="34"/>
      <c r="D31" s="34"/>
      <c r="E31" s="34"/>
      <c r="F31" s="34"/>
      <c r="G31" s="34"/>
    </row>
    <row r="32" spans="1:15" ht="18" customHeight="1" x14ac:dyDescent="0.25">
      <c r="A32" s="168" t="s">
        <v>78</v>
      </c>
      <c r="B32" s="32" t="s">
        <v>87</v>
      </c>
      <c r="C32" s="35"/>
      <c r="D32" s="31" t="e">
        <f>D28/D25</f>
        <v>#DIV/0!</v>
      </c>
      <c r="E32" s="31" t="e">
        <f t="shared" ref="E32:G32" si="2">E28/E25</f>
        <v>#DIV/0!</v>
      </c>
      <c r="F32" s="31" t="e">
        <f t="shared" si="2"/>
        <v>#DIV/0!</v>
      </c>
      <c r="G32" s="31" t="e">
        <f t="shared" si="2"/>
        <v>#DIV/0!</v>
      </c>
      <c r="H32" s="36"/>
      <c r="I32" s="36"/>
    </row>
    <row r="33" spans="1:9" ht="18" customHeight="1" x14ac:dyDescent="0.25">
      <c r="A33" s="168"/>
      <c r="B33" s="32" t="s">
        <v>90</v>
      </c>
      <c r="C33" s="35"/>
      <c r="D33" s="31" t="e">
        <f>D29/D25</f>
        <v>#DIV/0!</v>
      </c>
      <c r="E33" s="31" t="e">
        <f t="shared" ref="E33:G33" si="3">E29/E25</f>
        <v>#DIV/0!</v>
      </c>
      <c r="F33" s="31" t="e">
        <f t="shared" si="3"/>
        <v>#DIV/0!</v>
      </c>
      <c r="G33" s="31" t="e">
        <f t="shared" si="3"/>
        <v>#DIV/0!</v>
      </c>
      <c r="H33" s="36"/>
      <c r="I33" s="36"/>
    </row>
    <row r="34" spans="1:9" ht="18" customHeight="1" x14ac:dyDescent="0.25">
      <c r="A34" s="168"/>
      <c r="B34" s="32" t="s">
        <v>91</v>
      </c>
      <c r="C34" s="35"/>
      <c r="D34" s="31" t="e">
        <f>D30/D25</f>
        <v>#DIV/0!</v>
      </c>
      <c r="E34" s="31" t="e">
        <f t="shared" ref="E34:G34" si="4">E30/E25</f>
        <v>#DIV/0!</v>
      </c>
      <c r="F34" s="31" t="e">
        <f t="shared" si="4"/>
        <v>#DIV/0!</v>
      </c>
      <c r="G34" s="31" t="e">
        <f t="shared" si="4"/>
        <v>#DIV/0!</v>
      </c>
      <c r="H34" s="36"/>
      <c r="I34" s="36"/>
    </row>
    <row r="35" spans="1:9" ht="18" customHeight="1" x14ac:dyDescent="0.25">
      <c r="A35" s="168"/>
      <c r="B35" s="115" t="s">
        <v>434</v>
      </c>
      <c r="C35" s="116"/>
      <c r="D35" s="117" t="e">
        <f>D28/(D28+D29)</f>
        <v>#DIV/0!</v>
      </c>
      <c r="E35" s="117" t="e">
        <f t="shared" ref="E35:G35" si="5">E28/(E28+E29)</f>
        <v>#DIV/0!</v>
      </c>
      <c r="F35" s="117" t="e">
        <f t="shared" si="5"/>
        <v>#DIV/0!</v>
      </c>
      <c r="G35" s="117" t="e">
        <f t="shared" si="5"/>
        <v>#DIV/0!</v>
      </c>
      <c r="H35" s="36"/>
      <c r="I35" s="36"/>
    </row>
    <row r="36" spans="1:9" ht="18" customHeight="1" x14ac:dyDescent="0.25">
      <c r="A36" s="168"/>
      <c r="B36" s="115" t="s">
        <v>435</v>
      </c>
      <c r="C36" s="116"/>
      <c r="D36" s="117" t="e">
        <f>100%-D35</f>
        <v>#DIV/0!</v>
      </c>
      <c r="E36" s="117" t="e">
        <f>100%-E35</f>
        <v>#DIV/0!</v>
      </c>
      <c r="F36" s="117" t="e">
        <f>100%-F35</f>
        <v>#DIV/0!</v>
      </c>
      <c r="G36" s="117" t="e">
        <f>100%-G35</f>
        <v>#DIV/0!</v>
      </c>
      <c r="H36" s="36"/>
      <c r="I36" s="36"/>
    </row>
    <row r="37" spans="1:9" ht="18" customHeight="1" x14ac:dyDescent="0.25">
      <c r="A37" s="37"/>
      <c r="B37" s="38"/>
      <c r="C37" s="36"/>
      <c r="D37" s="39"/>
      <c r="E37" s="39"/>
      <c r="F37" s="39"/>
      <c r="G37" s="39"/>
      <c r="H37" s="36"/>
      <c r="I37" s="36"/>
    </row>
    <row r="38" spans="1:9" ht="18" customHeight="1" x14ac:dyDescent="0.25">
      <c r="A38" s="165" t="s">
        <v>92</v>
      </c>
      <c r="B38" s="163"/>
      <c r="C38" s="164"/>
      <c r="D38" s="31">
        <f>D28</f>
        <v>0</v>
      </c>
      <c r="E38" s="31">
        <f>E28</f>
        <v>0</v>
      </c>
      <c r="F38" s="35"/>
      <c r="G38" s="31">
        <f>G28</f>
        <v>0</v>
      </c>
      <c r="H38" s="36"/>
      <c r="I38" s="36"/>
    </row>
    <row r="39" spans="1:9" ht="18" customHeight="1" x14ac:dyDescent="0.25">
      <c r="A39" s="42" t="s">
        <v>97</v>
      </c>
      <c r="B39" s="40"/>
      <c r="C39" s="41"/>
      <c r="D39" s="43">
        <f>Keller!I59+Keller!I61+Keller!I63+EG!I59+EG!I61+EG!I63+'1. OG'!I59+'1. OG'!I61+'1. OG'!I63+'2. OG'!I59+'2. OG'!I61+'2. OG'!I63+'3. OG '!I59+'3. OG '!I61+'3. OG '!I63+DG!I59+DG!I61+DG!I63</f>
        <v>0</v>
      </c>
      <c r="E39" s="43">
        <f>Keller!J59+Keller!J61+Keller!J63+EG!J59+EG!J61+EG!J63+'1. OG'!J59+'1. OG'!J61+'1. OG'!J63+'2. OG'!J59+'2. OG'!J61+'2. OG'!J63+'3. OG '!J59+'3. OG '!J61+'3. OG '!J63+DG!J59+DG!J61+DG!J63</f>
        <v>0</v>
      </c>
      <c r="F39" s="44"/>
      <c r="G39" s="45"/>
      <c r="H39" s="36"/>
      <c r="I39" s="36"/>
    </row>
    <row r="40" spans="1:9" ht="18" customHeight="1" x14ac:dyDescent="0.25">
      <c r="A40" s="42" t="s">
        <v>98</v>
      </c>
      <c r="B40" s="40"/>
      <c r="C40" s="41"/>
      <c r="D40" s="31">
        <f>D38-D39</f>
        <v>0</v>
      </c>
      <c r="E40" s="31">
        <f>E38-E39</f>
        <v>0</v>
      </c>
      <c r="F40" s="35"/>
      <c r="G40" s="31">
        <f>G38-G39</f>
        <v>0</v>
      </c>
      <c r="H40" s="36"/>
      <c r="I40" s="36"/>
    </row>
    <row r="41" spans="1:9" ht="18" customHeight="1" x14ac:dyDescent="0.25">
      <c r="A41" s="37"/>
      <c r="B41" s="38"/>
      <c r="C41" s="36"/>
      <c r="D41" s="39"/>
      <c r="E41" s="39"/>
      <c r="F41" s="39"/>
      <c r="G41" s="39"/>
      <c r="H41" s="36"/>
      <c r="I41" s="36"/>
    </row>
    <row r="42" spans="1:9" ht="18" customHeight="1" x14ac:dyDescent="0.25">
      <c r="A42" s="162" t="s">
        <v>437</v>
      </c>
      <c r="B42" s="163"/>
      <c r="C42" s="164"/>
      <c r="D42" s="31" t="e">
        <f>D32</f>
        <v>#DIV/0!</v>
      </c>
      <c r="E42" s="31" t="e">
        <f>E32</f>
        <v>#DIV/0!</v>
      </c>
      <c r="F42" s="39"/>
      <c r="G42" s="31" t="e">
        <f>G32</f>
        <v>#DIV/0!</v>
      </c>
      <c r="H42" s="36"/>
      <c r="I42" s="36"/>
    </row>
    <row r="43" spans="1:9" ht="18" customHeight="1" x14ac:dyDescent="0.25">
      <c r="A43" s="155" t="s">
        <v>440</v>
      </c>
      <c r="B43" s="160"/>
      <c r="C43" s="161"/>
      <c r="D43" s="31" t="e">
        <f>D39/D25</f>
        <v>#DIV/0!</v>
      </c>
      <c r="E43" s="31" t="e">
        <f>E39/E25</f>
        <v>#DIV/0!</v>
      </c>
      <c r="F43" s="39"/>
      <c r="G43" s="35" t="e">
        <f>G39/G25</f>
        <v>#DIV/0!</v>
      </c>
      <c r="H43" s="36"/>
      <c r="I43" s="36"/>
    </row>
    <row r="44" spans="1:9" ht="18" customHeight="1" x14ac:dyDescent="0.25">
      <c r="A44" s="155" t="s">
        <v>438</v>
      </c>
      <c r="B44" s="156"/>
      <c r="C44" s="157"/>
      <c r="D44" s="31" t="e">
        <f>D42-D43</f>
        <v>#DIV/0!</v>
      </c>
      <c r="E44" s="31" t="e">
        <f>E42-E43</f>
        <v>#DIV/0!</v>
      </c>
      <c r="F44" s="39"/>
      <c r="G44" s="31" t="e">
        <f>G42-G43</f>
        <v>#DIV/0!</v>
      </c>
      <c r="H44" s="36"/>
      <c r="I44" s="36"/>
    </row>
    <row r="51" spans="1:9" x14ac:dyDescent="0.25">
      <c r="A51" s="17" t="s">
        <v>125</v>
      </c>
    </row>
    <row r="54" spans="1:9" x14ac:dyDescent="0.25">
      <c r="B54" s="20"/>
      <c r="C54" s="20"/>
      <c r="D54" s="20"/>
      <c r="E54" s="20"/>
      <c r="F54" s="20"/>
      <c r="G54" s="20"/>
      <c r="H54" s="20"/>
      <c r="I54" s="20"/>
    </row>
    <row r="55" spans="1:9" x14ac:dyDescent="0.25">
      <c r="A55" s="17"/>
      <c r="B55" s="20"/>
      <c r="C55" s="20"/>
      <c r="D55" s="20"/>
      <c r="E55" s="20"/>
      <c r="F55" s="20"/>
      <c r="G55" s="20"/>
      <c r="H55" s="20"/>
      <c r="I55" s="20"/>
    </row>
    <row r="56" spans="1:9" x14ac:dyDescent="0.25">
      <c r="A56" s="20"/>
      <c r="B56" s="20"/>
      <c r="C56" s="20"/>
      <c r="D56" s="20"/>
      <c r="E56" s="20"/>
      <c r="F56" s="20"/>
      <c r="G56" s="20"/>
      <c r="H56" s="20"/>
      <c r="I56" s="20"/>
    </row>
    <row r="57" spans="1:9" x14ac:dyDescent="0.25">
      <c r="A57" s="20"/>
      <c r="B57" s="20"/>
      <c r="C57" s="20"/>
      <c r="D57" s="20"/>
      <c r="E57" s="20"/>
      <c r="F57" s="20"/>
      <c r="G57" s="20"/>
      <c r="H57" s="20"/>
      <c r="I57" s="20"/>
    </row>
    <row r="58" spans="1:9" x14ac:dyDescent="0.25">
      <c r="A58" s="153"/>
      <c r="B58" s="153"/>
      <c r="C58" s="46"/>
      <c r="D58" s="17"/>
      <c r="E58" s="154"/>
      <c r="F58" s="154"/>
      <c r="G58" s="154"/>
      <c r="H58" s="154"/>
      <c r="I58" s="154"/>
    </row>
    <row r="59" spans="1:9" ht="15" x14ac:dyDescent="0.25">
      <c r="A59" s="152" t="s">
        <v>126</v>
      </c>
      <c r="B59" s="152"/>
      <c r="C59" s="15"/>
      <c r="D59" s="17"/>
      <c r="E59" s="152" t="s">
        <v>127</v>
      </c>
      <c r="F59" s="152"/>
      <c r="G59" s="152"/>
      <c r="H59" s="152"/>
      <c r="I59" s="152"/>
    </row>
    <row r="60" spans="1:9" x14ac:dyDescent="0.25">
      <c r="A60" s="47"/>
      <c r="B60" s="17"/>
      <c r="C60" s="17"/>
      <c r="D60" s="17"/>
      <c r="E60" s="17"/>
      <c r="F60" s="48"/>
      <c r="G60" s="17"/>
      <c r="H60" s="17"/>
      <c r="I60" s="17"/>
    </row>
    <row r="61" spans="1:9" ht="15" x14ac:dyDescent="0.25">
      <c r="A61" s="17"/>
      <c r="B61" s="49" t="s">
        <v>439</v>
      </c>
      <c r="C61" s="15"/>
      <c r="D61" s="15"/>
      <c r="E61" s="15"/>
      <c r="F61" s="50"/>
      <c r="G61" s="17"/>
      <c r="H61" s="17"/>
      <c r="I61" s="17"/>
    </row>
    <row r="62" spans="1:9" x14ac:dyDescent="0.25">
      <c r="C62" s="114"/>
    </row>
  </sheetData>
  <sheetProtection algorithmName="SHA-512" hashValue="1vIJA+DHIwe0FSKdn39aqxmK0f1fpLqgE+8C1RY/u5rSmAY30wHFSGCb7IiZhEu9OuBmvgUog3/7wspx4Cy8eQ==" saltValue="MYXVV2SpGlKyhP0j2a+AIQ==" spinCount="100000" sheet="1" objects="1" scenarios="1" autoFilter="0"/>
  <mergeCells count="26">
    <mergeCell ref="A9:B9"/>
    <mergeCell ref="A43:C43"/>
    <mergeCell ref="A42:C42"/>
    <mergeCell ref="A38:C38"/>
    <mergeCell ref="A2:I2"/>
    <mergeCell ref="A3:I3"/>
    <mergeCell ref="A4:I4"/>
    <mergeCell ref="A5:I5"/>
    <mergeCell ref="A32:A36"/>
    <mergeCell ref="A27:A30"/>
    <mergeCell ref="C7:I7"/>
    <mergeCell ref="C9:I9"/>
    <mergeCell ref="C11:I11"/>
    <mergeCell ref="E13:I13"/>
    <mergeCell ref="E14:I14"/>
    <mergeCell ref="C16:I16"/>
    <mergeCell ref="A59:B59"/>
    <mergeCell ref="E59:I59"/>
    <mergeCell ref="A58:B58"/>
    <mergeCell ref="E58:I58"/>
    <mergeCell ref="A44:C44"/>
    <mergeCell ref="C8:I8"/>
    <mergeCell ref="C17:I17"/>
    <mergeCell ref="C19:I19"/>
    <mergeCell ref="E21:I21"/>
    <mergeCell ref="E22:I22"/>
  </mergeCells>
  <conditionalFormatting sqref="A45:XFD1048576 A1:XFD7 A10:XFD24 C9:XFD9 D42:XFD44 A39:XFD41 D38:XFD38 A26:XFD37 A25:C25 I25:XFD25 A8:C8 J8:XFD8">
    <cfRule type="containsErrors" dxfId="722" priority="303">
      <formula>ISERROR(A1)</formula>
    </cfRule>
  </conditionalFormatting>
  <conditionalFormatting sqref="D26">
    <cfRule type="containsErrors" dxfId="721" priority="302">
      <formula>ISERROR(D26)</formula>
    </cfRule>
  </conditionalFormatting>
  <conditionalFormatting sqref="E26">
    <cfRule type="containsErrors" dxfId="720" priority="301">
      <formula>ISERROR(E26)</formula>
    </cfRule>
  </conditionalFormatting>
  <conditionalFormatting sqref="F26">
    <cfRule type="containsErrors" dxfId="719" priority="300">
      <formula>ISERROR(F26)</formula>
    </cfRule>
  </conditionalFormatting>
  <conditionalFormatting sqref="G26">
    <cfRule type="containsErrors" dxfId="718" priority="299">
      <formula>ISERROR(G26)</formula>
    </cfRule>
  </conditionalFormatting>
  <conditionalFormatting sqref="H26">
    <cfRule type="containsErrors" dxfId="717" priority="298">
      <formula>ISERROR(H26)</formula>
    </cfRule>
  </conditionalFormatting>
  <conditionalFormatting sqref="I25:I26">
    <cfRule type="containsErrors" dxfId="716" priority="285">
      <formula>ISERROR(I25)</formula>
    </cfRule>
  </conditionalFormatting>
  <conditionalFormatting sqref="B27">
    <cfRule type="containsErrors" dxfId="715" priority="273">
      <formula>ISERROR(B27)</formula>
    </cfRule>
  </conditionalFormatting>
  <conditionalFormatting sqref="B28:B30">
    <cfRule type="containsErrors" dxfId="714" priority="272">
      <formula>ISERROR(B28)</formula>
    </cfRule>
  </conditionalFormatting>
  <conditionalFormatting sqref="B35:B37 B41">
    <cfRule type="containsErrors" dxfId="713" priority="40">
      <formula>ISERROR(B35)</formula>
    </cfRule>
  </conditionalFormatting>
  <conditionalFormatting sqref="B32:B34">
    <cfRule type="containsErrors" dxfId="712" priority="39">
      <formula>ISERROR(B32)</formula>
    </cfRule>
  </conditionalFormatting>
  <conditionalFormatting sqref="A43">
    <cfRule type="containsErrors" dxfId="711" priority="37">
      <formula>ISERROR(A43)</formula>
    </cfRule>
  </conditionalFormatting>
  <conditionalFormatting sqref="A44">
    <cfRule type="containsErrors" dxfId="710" priority="36">
      <formula>ISERROR(A44)</formula>
    </cfRule>
  </conditionalFormatting>
  <conditionalFormatting sqref="A42">
    <cfRule type="containsErrors" dxfId="709" priority="35">
      <formula>ISERROR(A42)</formula>
    </cfRule>
  </conditionalFormatting>
  <conditionalFormatting sqref="A39">
    <cfRule type="containsErrors" dxfId="708" priority="34">
      <formula>ISERROR(A39)</formula>
    </cfRule>
  </conditionalFormatting>
  <conditionalFormatting sqref="A40">
    <cfRule type="containsErrors" dxfId="707" priority="33">
      <formula>ISERROR(A40)</formula>
    </cfRule>
  </conditionalFormatting>
  <conditionalFormatting sqref="A38">
    <cfRule type="containsErrors" dxfId="706" priority="32">
      <formula>ISERROR(A38)</formula>
    </cfRule>
  </conditionalFormatting>
  <conditionalFormatting sqref="D39:E39">
    <cfRule type="containsErrors" dxfId="705" priority="31">
      <formula>ISERROR(D39)</formula>
    </cfRule>
  </conditionalFormatting>
  <conditionalFormatting sqref="G39">
    <cfRule type="containsErrors" dxfId="704" priority="27">
      <formula>ISERROR(G39)</formula>
    </cfRule>
  </conditionalFormatting>
  <conditionalFormatting sqref="A2:I6 A59 A60:I61 A10:I10 A7:C8 A9 A12:I12 A11:C11 A15:I15 A13:E14 A18:I18 A16:C17 A20:I20 A19:C19 A21:E22 C59:E59 A55:I57 B54:I54 A51">
    <cfRule type="containsErrors" dxfId="703" priority="26" stopIfTrue="1">
      <formula>ISERROR(A2)</formula>
    </cfRule>
  </conditionalFormatting>
  <conditionalFormatting sqref="C24:I24">
    <cfRule type="containsErrors" dxfId="702" priority="23" stopIfTrue="1">
      <formula>ISERROR(C24)</formula>
    </cfRule>
  </conditionalFormatting>
  <conditionalFormatting sqref="A58 D58:E58">
    <cfRule type="containsErrors" dxfId="701" priority="21" stopIfTrue="1">
      <formula>ISERROR(A58)</formula>
    </cfRule>
  </conditionalFormatting>
  <conditionalFormatting sqref="C9">
    <cfRule type="containsErrors" dxfId="700" priority="13" stopIfTrue="1">
      <formula>ISERROR(C9)</formula>
    </cfRule>
  </conditionalFormatting>
  <conditionalFormatting sqref="A9 A42:A44 A38">
    <cfRule type="containsErrors" dxfId="699" priority="7">
      <formula>ISERROR(A9)</formula>
    </cfRule>
  </conditionalFormatting>
  <conditionalFormatting sqref="D25">
    <cfRule type="containsErrors" dxfId="698" priority="6" stopIfTrue="1">
      <formula>ISERROR(D25)</formula>
    </cfRule>
  </conditionalFormatting>
  <conditionalFormatting sqref="E25">
    <cfRule type="containsErrors" dxfId="697" priority="5" stopIfTrue="1">
      <formula>ISERROR(E25)</formula>
    </cfRule>
  </conditionalFormatting>
  <conditionalFormatting sqref="F25">
    <cfRule type="containsErrors" dxfId="696" priority="4" stopIfTrue="1">
      <formula>ISERROR(F25)</formula>
    </cfRule>
  </conditionalFormatting>
  <conditionalFormatting sqref="G25">
    <cfRule type="containsErrors" dxfId="695" priority="3" stopIfTrue="1">
      <formula>ISERROR(G25)</formula>
    </cfRule>
  </conditionalFormatting>
  <conditionalFormatting sqref="H25">
    <cfRule type="containsErrors" dxfId="694" priority="2" stopIfTrue="1">
      <formula>ISERROR(H25)</formula>
    </cfRule>
  </conditionalFormatting>
  <conditionalFormatting sqref="D25:H25">
    <cfRule type="containsErrors" dxfId="693" priority="1">
      <formula>ISERROR(D25)</formula>
    </cfRule>
  </conditionalFormatting>
  <pageMargins left="0.70866141732283472" right="0.70866141732283472" top="0.78740157480314965" bottom="0.78740157480314965" header="0.31496062992125984" footer="0.31496062992125984"/>
  <pageSetup paperSize="9" scale="70" orientation="portrait" r:id="rId1"/>
  <headerFooter>
    <oddHeader>&amp;LFreistaat Sachsen&amp;CFlächenzusammenstellung&amp;R&amp;A</oddHeader>
    <oddFooter>&amp;L&amp;F&amp;CSeite &amp;P&amp;Rgedruckt am 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H14" sqref="H14"/>
    </sheetView>
  </sheetViews>
  <sheetFormatPr baseColWidth="10" defaultColWidth="11.44140625" defaultRowHeight="13.8" x14ac:dyDescent="0.25"/>
  <cols>
    <col min="1" max="1" width="33.109375" style="140" customWidth="1"/>
    <col min="2" max="2" width="19.21875" style="140" customWidth="1"/>
    <col min="3" max="3" width="25" style="140" customWidth="1"/>
    <col min="4" max="4" width="18.44140625" style="140" customWidth="1"/>
    <col min="5" max="5" width="40.109375" style="142" customWidth="1"/>
    <col min="6" max="16384" width="11.44140625" style="140"/>
  </cols>
  <sheetData>
    <row r="1" spans="1:5" ht="27.6" x14ac:dyDescent="0.25">
      <c r="A1" s="112" t="s">
        <v>406</v>
      </c>
      <c r="B1" s="217" t="s">
        <v>407</v>
      </c>
      <c r="C1" s="217"/>
      <c r="D1" s="112" t="s">
        <v>431</v>
      </c>
      <c r="E1" s="113" t="s">
        <v>408</v>
      </c>
    </row>
    <row r="2" spans="1:5" x14ac:dyDescent="0.25">
      <c r="A2" s="139" t="s">
        <v>451</v>
      </c>
      <c r="B2" s="139" t="s">
        <v>412</v>
      </c>
      <c r="C2" s="141" t="s">
        <v>411</v>
      </c>
      <c r="D2" s="141" t="s">
        <v>450</v>
      </c>
      <c r="E2" s="146" t="s">
        <v>413</v>
      </c>
    </row>
    <row r="3" spans="1:5" ht="27.6" x14ac:dyDescent="0.25">
      <c r="A3" s="139" t="s">
        <v>452</v>
      </c>
      <c r="B3" s="139" t="s">
        <v>414</v>
      </c>
      <c r="C3" s="141" t="s">
        <v>429</v>
      </c>
      <c r="D3" s="141" t="s">
        <v>453</v>
      </c>
      <c r="E3" s="146" t="s">
        <v>410</v>
      </c>
    </row>
    <row r="4" spans="1:5" ht="27.6" x14ac:dyDescent="0.25">
      <c r="A4" s="139" t="s">
        <v>454</v>
      </c>
      <c r="B4" s="139" t="s">
        <v>417</v>
      </c>
      <c r="C4" s="141" t="s">
        <v>416</v>
      </c>
      <c r="D4" s="141" t="s">
        <v>455</v>
      </c>
      <c r="E4" s="146" t="s">
        <v>456</v>
      </c>
    </row>
    <row r="5" spans="1:5" ht="27.6" x14ac:dyDescent="0.25">
      <c r="A5" s="139" t="s">
        <v>457</v>
      </c>
      <c r="B5" s="139" t="s">
        <v>419</v>
      </c>
      <c r="C5" s="141" t="s">
        <v>418</v>
      </c>
      <c r="D5" s="141" t="s">
        <v>458</v>
      </c>
      <c r="E5" s="146" t="s">
        <v>430</v>
      </c>
    </row>
    <row r="6" spans="1:5" ht="27.6" x14ac:dyDescent="0.25">
      <c r="A6" s="139" t="s">
        <v>459</v>
      </c>
      <c r="B6" s="139" t="s">
        <v>421</v>
      </c>
      <c r="C6" s="141" t="s">
        <v>420</v>
      </c>
      <c r="D6" s="141" t="s">
        <v>460</v>
      </c>
      <c r="E6" s="146" t="s">
        <v>476</v>
      </c>
    </row>
    <row r="7" spans="1:5" ht="27.6" x14ac:dyDescent="0.25">
      <c r="A7" s="139" t="s">
        <v>461</v>
      </c>
      <c r="B7" s="139" t="s">
        <v>414</v>
      </c>
      <c r="C7" s="141" t="s">
        <v>422</v>
      </c>
      <c r="D7" s="141" t="s">
        <v>462</v>
      </c>
      <c r="E7" s="146" t="s">
        <v>463</v>
      </c>
    </row>
    <row r="8" spans="1:5" ht="27.6" x14ac:dyDescent="0.25">
      <c r="A8" s="139" t="s">
        <v>464</v>
      </c>
      <c r="B8" s="139" t="s">
        <v>419</v>
      </c>
      <c r="C8" s="141" t="s">
        <v>423</v>
      </c>
      <c r="D8" s="141" t="s">
        <v>465</v>
      </c>
      <c r="E8" s="146" t="s">
        <v>409</v>
      </c>
    </row>
    <row r="9" spans="1:5" ht="27.6" x14ac:dyDescent="0.25">
      <c r="A9" s="139" t="s">
        <v>466</v>
      </c>
      <c r="B9" s="139" t="s">
        <v>415</v>
      </c>
      <c r="C9" s="141" t="s">
        <v>424</v>
      </c>
      <c r="D9" s="141" t="s">
        <v>425</v>
      </c>
      <c r="E9" s="146" t="s">
        <v>426</v>
      </c>
    </row>
    <row r="10" spans="1:5" x14ac:dyDescent="0.25">
      <c r="A10" s="139" t="s">
        <v>467</v>
      </c>
      <c r="B10" s="139" t="s">
        <v>428</v>
      </c>
      <c r="C10" s="141" t="s">
        <v>427</v>
      </c>
      <c r="D10" s="141" t="s">
        <v>468</v>
      </c>
      <c r="E10" s="146" t="s">
        <v>469</v>
      </c>
    </row>
    <row r="11" spans="1:5" ht="27.6" x14ac:dyDescent="0.25">
      <c r="A11" s="121" t="s">
        <v>442</v>
      </c>
      <c r="B11" s="141" t="s">
        <v>421</v>
      </c>
      <c r="C11" s="141" t="s">
        <v>420</v>
      </c>
      <c r="D11" s="141" t="s">
        <v>470</v>
      </c>
      <c r="E11" s="146" t="s">
        <v>444</v>
      </c>
    </row>
    <row r="12" spans="1:5" x14ac:dyDescent="0.25">
      <c r="E12" s="145"/>
    </row>
    <row r="13" spans="1:5" x14ac:dyDescent="0.25">
      <c r="A13" s="120" t="s">
        <v>443</v>
      </c>
      <c r="E13" s="145"/>
    </row>
    <row r="14" spans="1:5" ht="27.6" x14ac:dyDescent="0.25">
      <c r="A14" s="143" t="s">
        <v>471</v>
      </c>
      <c r="B14" s="143" t="s">
        <v>472</v>
      </c>
      <c r="C14" s="144" t="s">
        <v>473</v>
      </c>
      <c r="D14" s="144" t="s">
        <v>474</v>
      </c>
      <c r="E14" s="146" t="s">
        <v>475</v>
      </c>
    </row>
  </sheetData>
  <mergeCells count="1">
    <mergeCell ref="B1:C1"/>
  </mergeCells>
  <hyperlinks>
    <hyperlink ref="E11" r:id="rId1"/>
    <hyperlink ref="E14" r:id="rId2" display="mailto:Vereinbarungen@ksv-sachsen.de"/>
    <hyperlink ref="E6" r:id="rId3"/>
  </hyperlinks>
  <pageMargins left="0.70866141732283472" right="0.70866141732283472" top="0.78740157480314965" bottom="0.78740157480314965" header="0.31496062992125984" footer="0.31496062992125984"/>
  <pageSetup paperSize="9" scale="95" orientation="landscape" r:id="rId4"/>
  <headerFooter>
    <oddHeader>&amp;LFreistaat Sachsen&amp;CFlächenzusammenstellung&amp;R&amp;A</oddHeader>
    <oddFooter>&amp;L&amp;F&amp;CSeite &amp;P&amp;Rgedruckt am 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>
      <selection activeCell="G35" sqref="G35"/>
    </sheetView>
  </sheetViews>
  <sheetFormatPr baseColWidth="10" defaultRowHeight="13.2" x14ac:dyDescent="0.25"/>
  <cols>
    <col min="1" max="1" width="35" customWidth="1"/>
  </cols>
  <sheetData>
    <row r="1" spans="1:1" x14ac:dyDescent="0.25">
      <c r="A1" s="10" t="s">
        <v>100</v>
      </c>
    </row>
    <row r="2" spans="1:1" x14ac:dyDescent="0.25">
      <c r="A2" s="9" t="s">
        <v>99</v>
      </c>
    </row>
    <row r="3" spans="1:1" x14ac:dyDescent="0.25">
      <c r="A3" s="9" t="s">
        <v>139</v>
      </c>
    </row>
    <row r="4" spans="1:1" x14ac:dyDescent="0.25">
      <c r="A4" s="9" t="s">
        <v>19</v>
      </c>
    </row>
    <row r="5" spans="1:1" x14ac:dyDescent="0.25">
      <c r="A5" s="10" t="s">
        <v>129</v>
      </c>
    </row>
    <row r="6" spans="1:1" x14ac:dyDescent="0.25">
      <c r="A6" s="10" t="s">
        <v>103</v>
      </c>
    </row>
    <row r="7" spans="1:1" x14ac:dyDescent="0.25">
      <c r="A7" s="9" t="s">
        <v>128</v>
      </c>
    </row>
    <row r="8" spans="1:1" x14ac:dyDescent="0.25">
      <c r="A8" s="10" t="s">
        <v>140</v>
      </c>
    </row>
    <row r="9" spans="1:1" x14ac:dyDescent="0.25">
      <c r="A9" s="9" t="s">
        <v>101</v>
      </c>
    </row>
    <row r="10" spans="1:1" x14ac:dyDescent="0.25">
      <c r="A10" s="9" t="s">
        <v>130</v>
      </c>
    </row>
    <row r="11" spans="1:1" x14ac:dyDescent="0.25">
      <c r="A11" s="9" t="s">
        <v>133</v>
      </c>
    </row>
    <row r="12" spans="1:1" x14ac:dyDescent="0.25">
      <c r="A12" s="10" t="s">
        <v>102</v>
      </c>
    </row>
    <row r="13" spans="1:1" x14ac:dyDescent="0.25">
      <c r="A13" s="10" t="s">
        <v>107</v>
      </c>
    </row>
    <row r="14" spans="1:1" x14ac:dyDescent="0.25">
      <c r="A14" s="9" t="s">
        <v>143</v>
      </c>
    </row>
    <row r="15" spans="1:1" x14ac:dyDescent="0.25">
      <c r="A15" s="10" t="s">
        <v>104</v>
      </c>
    </row>
    <row r="16" spans="1:1" x14ac:dyDescent="0.25">
      <c r="A16" s="9" t="s">
        <v>142</v>
      </c>
    </row>
    <row r="17" spans="1:1" x14ac:dyDescent="0.25">
      <c r="A17" s="9" t="s">
        <v>105</v>
      </c>
    </row>
    <row r="18" spans="1:1" x14ac:dyDescent="0.25">
      <c r="A18" s="9" t="s">
        <v>23</v>
      </c>
    </row>
    <row r="19" spans="1:1" x14ac:dyDescent="0.25">
      <c r="A19" s="10" t="s">
        <v>137</v>
      </c>
    </row>
    <row r="20" spans="1:1" x14ac:dyDescent="0.25">
      <c r="A20" s="11" t="s">
        <v>131</v>
      </c>
    </row>
    <row r="21" spans="1:1" x14ac:dyDescent="0.25">
      <c r="A21" s="11" t="s">
        <v>132</v>
      </c>
    </row>
    <row r="22" spans="1:1" x14ac:dyDescent="0.25">
      <c r="A22" s="10" t="s">
        <v>22</v>
      </c>
    </row>
    <row r="23" spans="1:1" x14ac:dyDescent="0.25">
      <c r="A23" s="10" t="s">
        <v>29</v>
      </c>
    </row>
    <row r="24" spans="1:1" x14ac:dyDescent="0.25">
      <c r="A24" s="10" t="s">
        <v>110</v>
      </c>
    </row>
    <row r="25" spans="1:1" x14ac:dyDescent="0.25">
      <c r="A25" s="9" t="s">
        <v>109</v>
      </c>
    </row>
    <row r="26" spans="1:1" x14ac:dyDescent="0.25">
      <c r="A26" s="10" t="s">
        <v>108</v>
      </c>
    </row>
    <row r="27" spans="1:1" x14ac:dyDescent="0.25">
      <c r="A27" s="9" t="s">
        <v>135</v>
      </c>
    </row>
    <row r="28" spans="1:1" x14ac:dyDescent="0.25">
      <c r="A28" s="11" t="s">
        <v>144</v>
      </c>
    </row>
    <row r="29" spans="1:1" x14ac:dyDescent="0.25">
      <c r="A29" s="9" t="s">
        <v>106</v>
      </c>
    </row>
    <row r="30" spans="1:1" x14ac:dyDescent="0.25">
      <c r="A30" s="11" t="s">
        <v>58</v>
      </c>
    </row>
    <row r="31" spans="1:1" x14ac:dyDescent="0.25">
      <c r="A31" s="9" t="s">
        <v>26</v>
      </c>
    </row>
    <row r="32" spans="1:1" x14ac:dyDescent="0.25">
      <c r="A32" s="10" t="s">
        <v>28</v>
      </c>
    </row>
    <row r="33" spans="1:1" x14ac:dyDescent="0.25">
      <c r="A33" s="9" t="s">
        <v>27</v>
      </c>
    </row>
    <row r="34" spans="1:1" x14ac:dyDescent="0.25">
      <c r="A34" s="10" t="s">
        <v>112</v>
      </c>
    </row>
    <row r="35" spans="1:1" x14ac:dyDescent="0.25">
      <c r="A35" s="9" t="s">
        <v>141</v>
      </c>
    </row>
    <row r="36" spans="1:1" x14ac:dyDescent="0.25">
      <c r="A36" s="10" t="s">
        <v>146</v>
      </c>
    </row>
    <row r="37" spans="1:1" x14ac:dyDescent="0.25">
      <c r="A37" s="10" t="s">
        <v>21</v>
      </c>
    </row>
    <row r="38" spans="1:1" x14ac:dyDescent="0.25">
      <c r="A38" s="9" t="s">
        <v>138</v>
      </c>
    </row>
    <row r="39" spans="1:1" x14ac:dyDescent="0.25">
      <c r="A39" s="9" t="s">
        <v>24</v>
      </c>
    </row>
    <row r="40" spans="1:1" x14ac:dyDescent="0.25">
      <c r="A40" s="9" t="s">
        <v>134</v>
      </c>
    </row>
    <row r="41" spans="1:1" x14ac:dyDescent="0.25">
      <c r="A41" s="9" t="s">
        <v>111</v>
      </c>
    </row>
    <row r="42" spans="1:1" x14ac:dyDescent="0.25">
      <c r="A42" s="9" t="s">
        <v>147</v>
      </c>
    </row>
    <row r="43" spans="1:1" x14ac:dyDescent="0.25">
      <c r="A43" s="9" t="s">
        <v>145</v>
      </c>
    </row>
    <row r="44" spans="1:1" x14ac:dyDescent="0.25">
      <c r="A44" s="10" t="s">
        <v>25</v>
      </c>
    </row>
    <row r="45" spans="1:1" x14ac:dyDescent="0.25">
      <c r="A45" s="9" t="s">
        <v>113</v>
      </c>
    </row>
    <row r="46" spans="1:1" x14ac:dyDescent="0.25">
      <c r="A46" s="12" t="s">
        <v>148</v>
      </c>
    </row>
    <row r="47" spans="1:1" x14ac:dyDescent="0.25">
      <c r="A47" s="11" t="s">
        <v>114</v>
      </c>
    </row>
    <row r="48" spans="1:1" x14ac:dyDescent="0.25">
      <c r="A48" s="10" t="s">
        <v>136</v>
      </c>
    </row>
    <row r="49" spans="1:1" x14ac:dyDescent="0.25">
      <c r="A49" s="9" t="s">
        <v>447</v>
      </c>
    </row>
    <row r="50" spans="1:1" x14ac:dyDescent="0.25">
      <c r="A50" s="10" t="s">
        <v>448</v>
      </c>
    </row>
    <row r="51" spans="1:1" x14ac:dyDescent="0.25">
      <c r="A51" s="9" t="s">
        <v>449</v>
      </c>
    </row>
  </sheetData>
  <sheetProtection algorithmName="SHA-512" hashValue="gCnsMvSh+5woKU86uiRcUCDTAnJwOCvum+KO1mIUGqNnf3LKgbM+SJAnHPHPRCbBp2yM3DIeC4RFVDxJe3LKJw==" saltValue="4bZM75VfaMzYDSrJ9p2FXQ==" spinCount="100000" sheet="1" objects="1" scenarios="1"/>
  <sortState ref="A1:A47">
    <sortCondition ref="A1"/>
  </sortState>
  <conditionalFormatting sqref="A9 A1:A4 A7">
    <cfRule type="containsErrors" dxfId="6" priority="7">
      <formula>ISERROR(A1)</formula>
    </cfRule>
  </conditionalFormatting>
  <conditionalFormatting sqref="A6">
    <cfRule type="containsErrors" dxfId="5" priority="6">
      <formula>ISERROR(A6)</formula>
    </cfRule>
  </conditionalFormatting>
  <conditionalFormatting sqref="A10:A19 A22:A30">
    <cfRule type="containsErrors" dxfId="4" priority="5">
      <formula>ISERROR(A10)</formula>
    </cfRule>
  </conditionalFormatting>
  <conditionalFormatting sqref="A20">
    <cfRule type="containsErrors" dxfId="3" priority="4">
      <formula>ISERROR(A20)</formula>
    </cfRule>
  </conditionalFormatting>
  <conditionalFormatting sqref="A32:A40 A42:A47">
    <cfRule type="containsErrors" dxfId="2" priority="3">
      <formula>ISERROR(A32)</formula>
    </cfRule>
  </conditionalFormatting>
  <conditionalFormatting sqref="A49:A50">
    <cfRule type="containsErrors" dxfId="1" priority="2">
      <formula>ISERROR(A49)</formula>
    </cfRule>
  </conditionalFormatting>
  <conditionalFormatting sqref="A51">
    <cfRule type="containsErrors" dxfId="0" priority="1">
      <formula>ISERROR(A51)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I68"/>
  <sheetViews>
    <sheetView showGridLines="0" showZeros="0" workbookViewId="0">
      <pane xSplit="1" ySplit="3" topLeftCell="B4" activePane="bottomRight" state="frozen"/>
      <selection activeCell="C14" sqref="C14"/>
      <selection pane="topRight" activeCell="C14" sqref="C14"/>
      <selection pane="bottomLeft" activeCell="C14" sqref="C14"/>
      <selection pane="bottomRight" activeCell="K22" sqref="K22"/>
    </sheetView>
  </sheetViews>
  <sheetFormatPr baseColWidth="10" defaultColWidth="11.44140625" defaultRowHeight="13.2" x14ac:dyDescent="0.25"/>
  <cols>
    <col min="1" max="1" width="5.44140625" style="52" customWidth="1"/>
    <col min="2" max="2" width="8.5546875" style="52" customWidth="1"/>
    <col min="3" max="3" width="25.33203125" style="52" customWidth="1"/>
    <col min="4" max="4" width="6" style="52" customWidth="1"/>
    <col min="5" max="5" width="6" style="99" hidden="1" customWidth="1"/>
    <col min="6" max="7" width="6" style="52" hidden="1" customWidth="1"/>
    <col min="8" max="11" width="8.6640625" style="52" customWidth="1"/>
    <col min="12" max="12" width="8.6640625" style="51" customWidth="1"/>
    <col min="13" max="13" width="8.6640625" style="52" customWidth="1"/>
    <col min="14" max="14" width="11.109375" style="52" customWidth="1"/>
    <col min="15" max="15" width="2.6640625" style="52" customWidth="1"/>
    <col min="16" max="25" width="11.44140625" style="52" customWidth="1"/>
    <col min="26" max="28" width="11.44140625" style="52"/>
    <col min="29" max="31" width="11.44140625" style="52" customWidth="1"/>
    <col min="32" max="35" width="11.44140625" style="52" hidden="1" customWidth="1"/>
    <col min="36" max="36" width="0" style="52" hidden="1" customWidth="1"/>
    <col min="37" max="16384" width="11.44140625" style="52"/>
  </cols>
  <sheetData>
    <row r="1" spans="1:34" ht="13.8" thickBot="1" x14ac:dyDescent="0.3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51"/>
      <c r="P1" s="176" t="s">
        <v>441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F1" s="53" t="s">
        <v>43</v>
      </c>
      <c r="AG1" s="53" t="s">
        <v>18</v>
      </c>
      <c r="AH1" s="53" t="s">
        <v>20</v>
      </c>
    </row>
    <row r="2" spans="1:34" s="58" customFormat="1" ht="39.9" customHeight="1" thickBot="1" x14ac:dyDescent="0.3">
      <c r="A2" s="179" t="s">
        <v>445</v>
      </c>
      <c r="B2" s="180"/>
      <c r="C2" s="180"/>
      <c r="D2" s="180"/>
      <c r="E2" s="180"/>
      <c r="F2" s="180"/>
      <c r="G2" s="180"/>
      <c r="H2" s="181"/>
      <c r="I2" s="122" t="s">
        <v>1</v>
      </c>
      <c r="J2" s="122" t="s">
        <v>2</v>
      </c>
      <c r="K2" s="122" t="s">
        <v>3</v>
      </c>
      <c r="L2" s="122" t="s">
        <v>4</v>
      </c>
      <c r="M2" s="122" t="s">
        <v>5</v>
      </c>
      <c r="N2" s="123" t="s">
        <v>6</v>
      </c>
      <c r="O2" s="55"/>
      <c r="P2" s="172" t="s">
        <v>7</v>
      </c>
      <c r="Q2" s="173"/>
      <c r="R2" s="174"/>
      <c r="S2" s="175" t="s">
        <v>8</v>
      </c>
      <c r="T2" s="175"/>
      <c r="U2" s="175"/>
      <c r="V2" s="172" t="s">
        <v>3</v>
      </c>
      <c r="W2" s="173"/>
      <c r="X2" s="174"/>
      <c r="Y2" s="169" t="s">
        <v>4</v>
      </c>
      <c r="Z2" s="170"/>
      <c r="AA2" s="171"/>
      <c r="AB2" s="172" t="s">
        <v>9</v>
      </c>
      <c r="AC2" s="173"/>
      <c r="AD2" s="174"/>
      <c r="AE2" s="54" t="s">
        <v>6</v>
      </c>
      <c r="AF2" s="56" t="str">
        <f>WF_5[[#This Row],[WF]]</f>
        <v>Bewohnerbad/WC/Sanitär</v>
      </c>
      <c r="AG2" s="57" t="str">
        <f>MF_6[[#This Row],[MF]]</f>
        <v>Archiv</v>
      </c>
      <c r="AH2" s="56" t="str">
        <f>FF_7[[#This Row],[FF]]</f>
        <v>Arzt-/Behandlungszimmer</v>
      </c>
    </row>
    <row r="3" spans="1:34" ht="30.75" customHeight="1" thickBot="1" x14ac:dyDescent="0.3">
      <c r="A3" s="194" t="s">
        <v>151</v>
      </c>
      <c r="B3" s="130" t="s">
        <v>10</v>
      </c>
      <c r="C3" s="130" t="s">
        <v>11</v>
      </c>
      <c r="D3" s="131" t="s">
        <v>149</v>
      </c>
      <c r="E3" s="131" t="s">
        <v>43</v>
      </c>
      <c r="F3" s="131" t="s">
        <v>18</v>
      </c>
      <c r="G3" s="132" t="s">
        <v>20</v>
      </c>
      <c r="H3" s="133" t="s">
        <v>12</v>
      </c>
      <c r="I3" s="131" t="s">
        <v>13</v>
      </c>
      <c r="J3" s="131" t="s">
        <v>13</v>
      </c>
      <c r="K3" s="131" t="s">
        <v>13</v>
      </c>
      <c r="L3" s="131" t="s">
        <v>13</v>
      </c>
      <c r="M3" s="131" t="s">
        <v>13</v>
      </c>
      <c r="N3" s="137" t="s">
        <v>13</v>
      </c>
      <c r="O3" s="51"/>
      <c r="P3" s="59" t="s">
        <v>14</v>
      </c>
      <c r="Q3" s="60" t="s">
        <v>15</v>
      </c>
      <c r="R3" s="61" t="s">
        <v>16</v>
      </c>
      <c r="S3" s="62" t="s">
        <v>14</v>
      </c>
      <c r="T3" s="60" t="s">
        <v>15</v>
      </c>
      <c r="U3" s="63" t="s">
        <v>16</v>
      </c>
      <c r="V3" s="59" t="s">
        <v>14</v>
      </c>
      <c r="W3" s="60" t="s">
        <v>15</v>
      </c>
      <c r="X3" s="61" t="s">
        <v>16</v>
      </c>
      <c r="Y3" s="62" t="s">
        <v>14</v>
      </c>
      <c r="Z3" s="60" t="s">
        <v>15</v>
      </c>
      <c r="AA3" s="63" t="s">
        <v>16</v>
      </c>
      <c r="AB3" s="59" t="s">
        <v>14</v>
      </c>
      <c r="AC3" s="60" t="s">
        <v>15</v>
      </c>
      <c r="AD3" s="63" t="s">
        <v>16</v>
      </c>
      <c r="AE3" s="64"/>
      <c r="AF3" s="56" t="str">
        <f>WF_5[[#This Row],[WF]]</f>
        <v>Balkon/Terasse/Loggia</v>
      </c>
      <c r="AG3" s="57" t="str">
        <f>MF_6[[#This Row],[MF]]</f>
        <v>Abstellraum</v>
      </c>
      <c r="AH3" s="56" t="str">
        <f>FF_7[[#This Row],[FF]]</f>
        <v>Dienstplatz/-Zimmer/- Bereitschaft</v>
      </c>
    </row>
    <row r="4" spans="1:34" ht="12.75" customHeight="1" x14ac:dyDescent="0.25">
      <c r="A4" s="195"/>
      <c r="B4" s="124" t="s">
        <v>259</v>
      </c>
      <c r="C4" s="125"/>
      <c r="D4" s="126" t="str">
        <f>IF(E4="WF","WF",IF(F4="MF","MF",IF(G4="FF","FF","")))</f>
        <v/>
      </c>
      <c r="E4" s="126" t="str">
        <f t="shared" ref="E4:E52" si="0">IF(C4=$AF$2,"WF",IF(C4=$AF$3,"WF",IF(C4=$AF$4,"WF",IF(C4=$AF$5,"WF",IF(C4=$AF$6,"WF",IF(C4=$AF$7,"WF",IF(C4=$AF$8,"WF",IF(C4=$AF$9,"WF",IF(C4=$AF$10,"WF","")))))))))</f>
        <v/>
      </c>
      <c r="F4" s="126" t="b">
        <f>IF(C4=$AG$2,"MF",IF(C4=$AG$3,"MF",IF(C4=$AG$4,"MF",IF(C4=$AG$5,"MF",IF(C4=$AG$6,"MF",IF(C4=$AG$7,"MF",IF(C4=$AG$8,"MF",IF(C4=$AG$9,"MF",IF(C4=$AG$10,"MF",IF(C4=$AG$11,"MF",IF(C4=$AG$12,"MF",IF(C4=$AG$13,"MF",IF(C4=$AG$14,"MF",IF(C4=$AG$15,"MF",IF(C4=$AG$16,"MF",IF(C4=$AG$17,"MF",IF(C4=$AG$18,"MF",IF(C4=$AG$19,"MF",IF(C4=$AG$20,"MF",IF(C4=$AG$21,"MF",IF(C4=$AG$22,"MF",IF(C4=$AG$23,"MF",IF(C4=$AG$24,"MF",IF(C4=$AG$25,"MF",IF(C4=$AG$26,"MF")))))))))))))))))))))))))</f>
        <v>0</v>
      </c>
      <c r="G4" s="126" t="str">
        <f t="shared" ref="G4:G12" si="1">IF(C4=$AH$2,"FF",IF(C4=$AH$3,"FF",IF(C4=$AH$4,"FF",IF(C4=$AH$5,"FF",IF(C4=$AH$6,"FF",IF(C4=$AH$7,"FF",IF(C4=$AH$8,"FF",IF(C4=$AH$9,"FF",IF(C4=$AH$10,"FF",IF(C4=$AH$11,"FF",IF(C4=$AH$12,"FF",IF(C4=$AH$13,"FF",IF(C4=$AH$14,"FF",IF(C4=$AH$15,"FF",IF(C4=$AH$16,"FF",IF(C4=$AH$17,"FF",IF(C4=$AH$18,"FF","")))))))))))))))))</f>
        <v/>
      </c>
      <c r="H4" s="127"/>
      <c r="I4" s="128"/>
      <c r="J4" s="128"/>
      <c r="K4" s="66"/>
      <c r="L4" s="66"/>
      <c r="M4" s="66"/>
      <c r="N4" s="135">
        <f t="shared" ref="N4:N10" si="2">IF(H4=0,0,100%-I4-J4-K4-L4-M4)</f>
        <v>0</v>
      </c>
      <c r="O4" s="51"/>
      <c r="P4" s="67" t="str">
        <f>IF(D4="WF",H4*I4,"")</f>
        <v/>
      </c>
      <c r="Q4" s="68">
        <f t="shared" ref="Q4:Q48" si="3">IF(D4="FF",H4*I4,0)</f>
        <v>0</v>
      </c>
      <c r="R4" s="69">
        <f t="shared" ref="R4:R48" si="4">IF(D4="MF",H4*I4,0)</f>
        <v>0</v>
      </c>
      <c r="S4" s="70">
        <f t="shared" ref="S4:S48" si="5">IF(D4="WF",H4*J4,0)</f>
        <v>0</v>
      </c>
      <c r="T4" s="71">
        <f t="shared" ref="T4:T48" si="6">IF(D4="FF",H4*J4,0)</f>
        <v>0</v>
      </c>
      <c r="U4" s="72">
        <f t="shared" ref="U4:U48" si="7">IF(D4="MF",H4*J4,0)</f>
        <v>0</v>
      </c>
      <c r="V4" s="73">
        <f t="shared" ref="V4:V48" si="8">IF(D4="WF",H4*K4,0)</f>
        <v>0</v>
      </c>
      <c r="W4" s="71">
        <f t="shared" ref="W4:W48" si="9">IF(D4="FF",H4*K4,0)</f>
        <v>0</v>
      </c>
      <c r="X4" s="69">
        <f t="shared" ref="X4:X48" si="10">IF(D4="MF",H4*K4,0)</f>
        <v>0</v>
      </c>
      <c r="Y4" s="74">
        <f t="shared" ref="Y4:Y48" si="11">IF(D4="WF",H4*L4,0)</f>
        <v>0</v>
      </c>
      <c r="Z4" s="68">
        <f t="shared" ref="Z4:Z48" si="12">IF(D4="FF",H4*L4,0)</f>
        <v>0</v>
      </c>
      <c r="AA4" s="75">
        <f t="shared" ref="AA4:AA48" si="13">IF(D4="MF",H4*L4,0)</f>
        <v>0</v>
      </c>
      <c r="AB4" s="73">
        <f t="shared" ref="AB4:AB48" si="14">IF(D4="WF",H4*M4,0)</f>
        <v>0</v>
      </c>
      <c r="AC4" s="71">
        <f t="shared" ref="AC4:AC48" si="15">IF(D4="FF",H4*M4,0)</f>
        <v>0</v>
      </c>
      <c r="AD4" s="72">
        <f t="shared" ref="AD4:AD48" si="16">IF(D4="MF",H4*M4,0)</f>
        <v>0</v>
      </c>
      <c r="AE4" s="134">
        <f>IF(N4&gt;0%,N4*H4,0)</f>
        <v>0</v>
      </c>
      <c r="AF4" s="56" t="str">
        <f>WF_5[[#This Row],[WF]]</f>
        <v>Doppelzimmer</v>
      </c>
      <c r="AG4" s="57" t="str">
        <f>MF_6[[#This Row],[MF]]</f>
        <v>Aufzug</v>
      </c>
      <c r="AH4" s="56" t="str">
        <f>FF_7[[#This Row],[FF]]</f>
        <v>Personalbad/WC/Sanitär</v>
      </c>
    </row>
    <row r="5" spans="1:34" x14ac:dyDescent="0.25">
      <c r="A5" s="195"/>
      <c r="B5" s="76" t="s">
        <v>260</v>
      </c>
      <c r="C5" s="125"/>
      <c r="D5" s="77" t="str">
        <f t="shared" ref="D5:D52" si="17">IF(E5="WF","WF",IF(F5="MF","MF",IF(G5="FF","FF","")))</f>
        <v/>
      </c>
      <c r="E5" s="77" t="str">
        <f t="shared" si="0"/>
        <v/>
      </c>
      <c r="F5" s="77" t="b">
        <f>IF(C5=$AG$2,"MF",IF(C5=$AG$3,"MF",IF(C5=$AG$4,"MF",IF(C5=$AG$5,"MF",IF(C5=$AG$6,"MF",IF(C5=$AG$7,"MF",IF(C5=$AG$8,"MF",IF(C5=$AG$9,"MF",IF(C5=$AG$10,"MF",IF(C5=$AG$11,"MF",IF(C5=$AG$12,"MF",IF(C5=$AG$13,"MF",IF(C5=$AG$14,"MF",IF(C5=$AG$15,"MF",IF(C5=$AG$16,"MF",IF(C5=$AG$17,"MF",IF(C5=$AG$18,"MF",IF(C5=$AG$19,"MF",IF(C5=$AG$20,"MF",IF(C5=$AG$21,"MF",IF(C5=$AG$22,"MF",IF(C5=$AG$23,"MF",IF(C5=$AG$24,"MF",IF(C5=$AG$25,"MF",IF(C5=$AG$26,"MF")))))))))))))))))))))))))</f>
        <v>0</v>
      </c>
      <c r="G5" s="77" t="str">
        <f t="shared" si="1"/>
        <v/>
      </c>
      <c r="H5" s="108"/>
      <c r="I5" s="78"/>
      <c r="J5" s="78"/>
      <c r="K5" s="78"/>
      <c r="L5" s="78"/>
      <c r="M5" s="78"/>
      <c r="N5" s="135">
        <f t="shared" si="2"/>
        <v>0</v>
      </c>
      <c r="O5" s="51"/>
      <c r="P5" s="67" t="str">
        <f t="shared" ref="P5:P48" si="18">IF(D5="WF",H5*I5,"")</f>
        <v/>
      </c>
      <c r="Q5" s="68">
        <f t="shared" si="3"/>
        <v>0</v>
      </c>
      <c r="R5" s="69">
        <f t="shared" si="4"/>
        <v>0</v>
      </c>
      <c r="S5" s="70">
        <f t="shared" si="5"/>
        <v>0</v>
      </c>
      <c r="T5" s="71">
        <f t="shared" si="6"/>
        <v>0</v>
      </c>
      <c r="U5" s="72">
        <f t="shared" si="7"/>
        <v>0</v>
      </c>
      <c r="V5" s="73">
        <f t="shared" si="8"/>
        <v>0</v>
      </c>
      <c r="W5" s="71">
        <f t="shared" si="9"/>
        <v>0</v>
      </c>
      <c r="X5" s="69">
        <f t="shared" si="10"/>
        <v>0</v>
      </c>
      <c r="Y5" s="74">
        <f t="shared" si="11"/>
        <v>0</v>
      </c>
      <c r="Z5" s="68">
        <f t="shared" si="12"/>
        <v>0</v>
      </c>
      <c r="AA5" s="75">
        <f t="shared" si="13"/>
        <v>0</v>
      </c>
      <c r="AB5" s="73">
        <f t="shared" si="14"/>
        <v>0</v>
      </c>
      <c r="AC5" s="71">
        <f t="shared" si="15"/>
        <v>0</v>
      </c>
      <c r="AD5" s="72">
        <f t="shared" si="16"/>
        <v>0</v>
      </c>
      <c r="AE5" s="134">
        <f t="shared" ref="AE5:AE52" si="19">IF(N5&gt;0%,N5*H5,0)</f>
        <v>0</v>
      </c>
      <c r="AF5" s="56" t="str">
        <f>WF_5[[#This Row],[WF]]</f>
        <v>Einzelzimmer</v>
      </c>
      <c r="AG5" s="57" t="str">
        <f>MF_6[[#This Row],[MF]]</f>
        <v>Besucher WC</v>
      </c>
      <c r="AH5" s="56" t="str">
        <f>FF_7[[#This Row],[FF]]</f>
        <v>Fäkalienraum</v>
      </c>
    </row>
    <row r="6" spans="1:34" x14ac:dyDescent="0.25">
      <c r="A6" s="195"/>
      <c r="B6" s="76" t="s">
        <v>261</v>
      </c>
      <c r="C6" s="125"/>
      <c r="D6" s="77" t="str">
        <f t="shared" si="17"/>
        <v/>
      </c>
      <c r="E6" s="77" t="str">
        <f t="shared" si="0"/>
        <v/>
      </c>
      <c r="F6" s="77" t="b">
        <f t="shared" ref="F6:F52" si="20">IF(C6=$AG$2,"MF",IF(C6=$AG$3,"MF",IF(C6=$AG$4,"MF",IF(C6=$AG$5,"MF",IF(C6=$AG$6,"MF",IF(C6=$AG$7,"MF",IF(C6=$AG$8,"MF",IF(C6=$AG$9,"MF",IF(C6=$AG$10,"MF",IF(C6=$AG$11,"MF",IF(C6=$AG$12,"MF",IF(C6=$AG$13,"MF",IF(C6=$AG$14,"MF",IF(C6=$AG$15,"MF",IF(C6=$AG$16,"MF",IF(C6=$AG$17,"MF",IF(C6=$AG$18,"MF",IF(C6=$AG$19,"MF",IF(C6=$AG$20,"MF",IF(C6=$AG$21,"MF",IF(C6=$AG$22,"MF",IF(C6=$AG$23,"MF",IF(C6=$AG$24,"MF",IF(C6=$AG$25,"MF",IF(C6=$AG$26,"MF")))))))))))))))))))))))))</f>
        <v>0</v>
      </c>
      <c r="G6" s="77" t="str">
        <f t="shared" si="1"/>
        <v/>
      </c>
      <c r="H6" s="108"/>
      <c r="I6" s="78"/>
      <c r="J6" s="78"/>
      <c r="K6" s="78"/>
      <c r="L6" s="78"/>
      <c r="M6" s="78"/>
      <c r="N6" s="135">
        <f t="shared" si="2"/>
        <v>0</v>
      </c>
      <c r="O6" s="51"/>
      <c r="P6" s="67" t="str">
        <f t="shared" si="18"/>
        <v/>
      </c>
      <c r="Q6" s="68">
        <f t="shared" si="3"/>
        <v>0</v>
      </c>
      <c r="R6" s="69">
        <f t="shared" si="4"/>
        <v>0</v>
      </c>
      <c r="S6" s="70">
        <f t="shared" si="5"/>
        <v>0</v>
      </c>
      <c r="T6" s="71">
        <f t="shared" si="6"/>
        <v>0</v>
      </c>
      <c r="U6" s="72">
        <f t="shared" si="7"/>
        <v>0</v>
      </c>
      <c r="V6" s="73">
        <f t="shared" si="8"/>
        <v>0</v>
      </c>
      <c r="W6" s="71">
        <f t="shared" si="9"/>
        <v>0</v>
      </c>
      <c r="X6" s="69">
        <f t="shared" si="10"/>
        <v>0</v>
      </c>
      <c r="Y6" s="74">
        <f t="shared" si="11"/>
        <v>0</v>
      </c>
      <c r="Z6" s="68">
        <f t="shared" si="12"/>
        <v>0</v>
      </c>
      <c r="AA6" s="75">
        <f t="shared" si="13"/>
        <v>0</v>
      </c>
      <c r="AB6" s="73">
        <f t="shared" si="14"/>
        <v>0</v>
      </c>
      <c r="AC6" s="71">
        <f t="shared" si="15"/>
        <v>0</v>
      </c>
      <c r="AD6" s="72">
        <f t="shared" si="16"/>
        <v>0</v>
      </c>
      <c r="AE6" s="134">
        <f t="shared" si="19"/>
        <v>0</v>
      </c>
      <c r="AF6" s="56" t="str">
        <f>WF_5[[#This Row],[WF]]</f>
        <v>Dreibettzimmer</v>
      </c>
      <c r="AG6" s="57" t="str">
        <f>MF_6[[#This Row],[MF]]</f>
        <v>Eingangsbereich/Windfang</v>
      </c>
      <c r="AH6" s="56" t="str">
        <f>FF_7[[#This Row],[FF]]</f>
        <v>Flur Fachleistung</v>
      </c>
    </row>
    <row r="7" spans="1:34" x14ac:dyDescent="0.25">
      <c r="A7" s="195"/>
      <c r="B7" s="76" t="s">
        <v>262</v>
      </c>
      <c r="C7" s="125"/>
      <c r="D7" s="77" t="str">
        <f t="shared" si="17"/>
        <v/>
      </c>
      <c r="E7" s="77" t="str">
        <f t="shared" si="0"/>
        <v/>
      </c>
      <c r="F7" s="77" t="b">
        <f t="shared" si="20"/>
        <v>0</v>
      </c>
      <c r="G7" s="77" t="str">
        <f t="shared" si="1"/>
        <v/>
      </c>
      <c r="H7" s="108"/>
      <c r="I7" s="78"/>
      <c r="J7" s="78"/>
      <c r="K7" s="78"/>
      <c r="L7" s="78"/>
      <c r="M7" s="78"/>
      <c r="N7" s="135">
        <f t="shared" si="2"/>
        <v>0</v>
      </c>
      <c r="O7" s="51"/>
      <c r="P7" s="67" t="str">
        <f t="shared" si="18"/>
        <v/>
      </c>
      <c r="Q7" s="68">
        <f t="shared" si="3"/>
        <v>0</v>
      </c>
      <c r="R7" s="69">
        <f t="shared" si="4"/>
        <v>0</v>
      </c>
      <c r="S7" s="70">
        <f t="shared" si="5"/>
        <v>0</v>
      </c>
      <c r="T7" s="71">
        <f t="shared" si="6"/>
        <v>0</v>
      </c>
      <c r="U7" s="72">
        <f t="shared" si="7"/>
        <v>0</v>
      </c>
      <c r="V7" s="73">
        <f t="shared" si="8"/>
        <v>0</v>
      </c>
      <c r="W7" s="71">
        <f t="shared" si="9"/>
        <v>0</v>
      </c>
      <c r="X7" s="69">
        <f t="shared" si="10"/>
        <v>0</v>
      </c>
      <c r="Y7" s="74">
        <f t="shared" si="11"/>
        <v>0</v>
      </c>
      <c r="Z7" s="68">
        <f t="shared" si="12"/>
        <v>0</v>
      </c>
      <c r="AA7" s="75">
        <f t="shared" si="13"/>
        <v>0</v>
      </c>
      <c r="AB7" s="73">
        <f t="shared" si="14"/>
        <v>0</v>
      </c>
      <c r="AC7" s="71">
        <f t="shared" si="15"/>
        <v>0</v>
      </c>
      <c r="AD7" s="72">
        <f t="shared" si="16"/>
        <v>0</v>
      </c>
      <c r="AE7" s="134">
        <f t="shared" si="19"/>
        <v>0</v>
      </c>
      <c r="AF7" s="56" t="str">
        <f>WF_5[[#This Row],[WF]]</f>
        <v>Gemeinschaftsbad/WC/Sanitär</v>
      </c>
      <c r="AG7" s="57" t="str">
        <f>MF_6[[#This Row],[MF]]</f>
        <v>Empfang</v>
      </c>
      <c r="AH7" s="56" t="str">
        <f>FF_7[[#This Row],[FF]]</f>
        <v>Gruppenraum</v>
      </c>
    </row>
    <row r="8" spans="1:34" x14ac:dyDescent="0.25">
      <c r="A8" s="195"/>
      <c r="B8" s="76" t="s">
        <v>263</v>
      </c>
      <c r="C8" s="107"/>
      <c r="D8" s="77" t="str">
        <f t="shared" si="17"/>
        <v/>
      </c>
      <c r="E8" s="77" t="str">
        <f t="shared" si="0"/>
        <v/>
      </c>
      <c r="F8" s="77" t="b">
        <f t="shared" si="20"/>
        <v>0</v>
      </c>
      <c r="G8" s="77" t="str">
        <f t="shared" si="1"/>
        <v/>
      </c>
      <c r="H8" s="108"/>
      <c r="I8" s="78"/>
      <c r="J8" s="78"/>
      <c r="K8" s="78"/>
      <c r="L8" s="78"/>
      <c r="M8" s="78"/>
      <c r="N8" s="135">
        <f t="shared" si="2"/>
        <v>0</v>
      </c>
      <c r="O8" s="51"/>
      <c r="P8" s="67" t="str">
        <f t="shared" si="18"/>
        <v/>
      </c>
      <c r="Q8" s="68">
        <f t="shared" si="3"/>
        <v>0</v>
      </c>
      <c r="R8" s="69">
        <f t="shared" si="4"/>
        <v>0</v>
      </c>
      <c r="S8" s="70">
        <f t="shared" si="5"/>
        <v>0</v>
      </c>
      <c r="T8" s="71">
        <f t="shared" si="6"/>
        <v>0</v>
      </c>
      <c r="U8" s="72">
        <f t="shared" si="7"/>
        <v>0</v>
      </c>
      <c r="V8" s="73">
        <f t="shared" si="8"/>
        <v>0</v>
      </c>
      <c r="W8" s="71">
        <f t="shared" si="9"/>
        <v>0</v>
      </c>
      <c r="X8" s="69">
        <f t="shared" si="10"/>
        <v>0</v>
      </c>
      <c r="Y8" s="74">
        <f t="shared" si="11"/>
        <v>0</v>
      </c>
      <c r="Z8" s="68">
        <f t="shared" si="12"/>
        <v>0</v>
      </c>
      <c r="AA8" s="75">
        <f t="shared" si="13"/>
        <v>0</v>
      </c>
      <c r="AB8" s="73">
        <f t="shared" si="14"/>
        <v>0</v>
      </c>
      <c r="AC8" s="71">
        <f t="shared" si="15"/>
        <v>0</v>
      </c>
      <c r="AD8" s="72">
        <f t="shared" si="16"/>
        <v>0</v>
      </c>
      <c r="AE8" s="134">
        <f t="shared" si="19"/>
        <v>0</v>
      </c>
      <c r="AF8" s="56" t="str">
        <f>WF_5[[#This Row],[WF]]</f>
        <v>Flur Wohngruppe</v>
      </c>
      <c r="AG8" s="57" t="str">
        <f>MF_6[[#This Row],[MF]]</f>
        <v xml:space="preserve">sonstige Flure </v>
      </c>
      <c r="AH8" s="56" t="str">
        <f>FF_7[[#This Row],[FF]]</f>
        <v>Garderobenbereich</v>
      </c>
    </row>
    <row r="9" spans="1:34" x14ac:dyDescent="0.25">
      <c r="A9" s="195"/>
      <c r="B9" s="76" t="s">
        <v>264</v>
      </c>
      <c r="C9" s="125"/>
      <c r="D9" s="77" t="str">
        <f t="shared" si="17"/>
        <v/>
      </c>
      <c r="E9" s="77" t="str">
        <f t="shared" si="0"/>
        <v/>
      </c>
      <c r="F9" s="77" t="b">
        <f t="shared" si="20"/>
        <v>0</v>
      </c>
      <c r="G9" s="77" t="str">
        <f t="shared" si="1"/>
        <v/>
      </c>
      <c r="H9" s="108"/>
      <c r="I9" s="78"/>
      <c r="J9" s="78"/>
      <c r="K9" s="78"/>
      <c r="L9" s="78"/>
      <c r="M9" s="78"/>
      <c r="N9" s="135">
        <f t="shared" si="2"/>
        <v>0</v>
      </c>
      <c r="O9" s="51"/>
      <c r="P9" s="67" t="str">
        <f t="shared" si="18"/>
        <v/>
      </c>
      <c r="Q9" s="68">
        <f t="shared" si="3"/>
        <v>0</v>
      </c>
      <c r="R9" s="69">
        <f t="shared" si="4"/>
        <v>0</v>
      </c>
      <c r="S9" s="70">
        <f t="shared" si="5"/>
        <v>0</v>
      </c>
      <c r="T9" s="71">
        <f t="shared" si="6"/>
        <v>0</v>
      </c>
      <c r="U9" s="72">
        <f t="shared" si="7"/>
        <v>0</v>
      </c>
      <c r="V9" s="73">
        <f t="shared" si="8"/>
        <v>0</v>
      </c>
      <c r="W9" s="71">
        <f t="shared" si="9"/>
        <v>0</v>
      </c>
      <c r="X9" s="69">
        <f t="shared" si="10"/>
        <v>0</v>
      </c>
      <c r="Y9" s="74">
        <f t="shared" si="11"/>
        <v>0</v>
      </c>
      <c r="Z9" s="68">
        <f t="shared" si="12"/>
        <v>0</v>
      </c>
      <c r="AA9" s="75">
        <f t="shared" si="13"/>
        <v>0</v>
      </c>
      <c r="AB9" s="73">
        <f t="shared" si="14"/>
        <v>0</v>
      </c>
      <c r="AC9" s="71">
        <f t="shared" si="15"/>
        <v>0</v>
      </c>
      <c r="AD9" s="72">
        <f t="shared" si="16"/>
        <v>0</v>
      </c>
      <c r="AE9" s="134">
        <f t="shared" si="19"/>
        <v>0</v>
      </c>
      <c r="AF9" s="56" t="str">
        <f>WF_5[[#This Row],[WF]]</f>
        <v>Gemeinschaftsraum Wohnen/Essen</v>
      </c>
      <c r="AG9" s="57" t="str">
        <f>MF_6[[#This Row],[MF]]</f>
        <v>Hausanschlussraum</v>
      </c>
      <c r="AH9" s="56" t="str">
        <f>FF_7[[#This Row],[FF]]</f>
        <v>Hauswirtschaftsraum</v>
      </c>
    </row>
    <row r="10" spans="1:34" x14ac:dyDescent="0.25">
      <c r="A10" s="195"/>
      <c r="B10" s="76" t="s">
        <v>265</v>
      </c>
      <c r="C10" s="125"/>
      <c r="D10" s="77" t="str">
        <f t="shared" si="17"/>
        <v/>
      </c>
      <c r="E10" s="77" t="str">
        <f t="shared" si="0"/>
        <v/>
      </c>
      <c r="F10" s="77" t="b">
        <f t="shared" si="20"/>
        <v>0</v>
      </c>
      <c r="G10" s="77" t="str">
        <f t="shared" si="1"/>
        <v/>
      </c>
      <c r="H10" s="108"/>
      <c r="I10" s="78"/>
      <c r="J10" s="78"/>
      <c r="K10" s="78"/>
      <c r="L10" s="78"/>
      <c r="M10" s="78"/>
      <c r="N10" s="135">
        <f t="shared" si="2"/>
        <v>0</v>
      </c>
      <c r="O10" s="51"/>
      <c r="P10" s="67" t="str">
        <f t="shared" si="18"/>
        <v/>
      </c>
      <c r="Q10" s="68">
        <f t="shared" si="3"/>
        <v>0</v>
      </c>
      <c r="R10" s="69">
        <f t="shared" si="4"/>
        <v>0</v>
      </c>
      <c r="S10" s="70">
        <f t="shared" si="5"/>
        <v>0</v>
      </c>
      <c r="T10" s="71">
        <f t="shared" si="6"/>
        <v>0</v>
      </c>
      <c r="U10" s="72">
        <f t="shared" si="7"/>
        <v>0</v>
      </c>
      <c r="V10" s="73">
        <f t="shared" si="8"/>
        <v>0</v>
      </c>
      <c r="W10" s="71">
        <f t="shared" si="9"/>
        <v>0</v>
      </c>
      <c r="X10" s="69">
        <f t="shared" si="10"/>
        <v>0</v>
      </c>
      <c r="Y10" s="74">
        <f t="shared" si="11"/>
        <v>0</v>
      </c>
      <c r="Z10" s="68">
        <f t="shared" si="12"/>
        <v>0</v>
      </c>
      <c r="AA10" s="75">
        <f t="shared" si="13"/>
        <v>0</v>
      </c>
      <c r="AB10" s="73">
        <f t="shared" si="14"/>
        <v>0</v>
      </c>
      <c r="AC10" s="71">
        <f t="shared" si="15"/>
        <v>0</v>
      </c>
      <c r="AD10" s="72">
        <f t="shared" si="16"/>
        <v>0</v>
      </c>
      <c r="AE10" s="134">
        <f t="shared" si="19"/>
        <v>0</v>
      </c>
      <c r="AF10" s="56" t="str">
        <f>WF_5[[#This Row],[WF]]</f>
        <v>Küche Wohngruppe</v>
      </c>
      <c r="AG10" s="57" t="str">
        <f>MF_6[[#This Row],[MF]]</f>
        <v>Haustechnik</v>
      </c>
      <c r="AH10" s="56" t="str">
        <f>FF_7[[#This Row],[FF]]</f>
        <v>fachl. Leitung</v>
      </c>
    </row>
    <row r="11" spans="1:34" x14ac:dyDescent="0.25">
      <c r="A11" s="195"/>
      <c r="B11" s="76" t="s">
        <v>266</v>
      </c>
      <c r="C11" s="125"/>
      <c r="D11" s="77" t="str">
        <f t="shared" si="17"/>
        <v/>
      </c>
      <c r="E11" s="77" t="str">
        <f t="shared" si="0"/>
        <v/>
      </c>
      <c r="F11" s="77" t="b">
        <f t="shared" si="20"/>
        <v>0</v>
      </c>
      <c r="G11" s="77" t="str">
        <f t="shared" si="1"/>
        <v/>
      </c>
      <c r="H11" s="108"/>
      <c r="I11" s="78"/>
      <c r="J11" s="78"/>
      <c r="K11" s="78"/>
      <c r="L11" s="78"/>
      <c r="M11" s="78"/>
      <c r="N11" s="135">
        <f>IF(H11=0,0,100%-I11-J11-K11-L11-M11)</f>
        <v>0</v>
      </c>
      <c r="O11" s="51"/>
      <c r="P11" s="67" t="str">
        <f t="shared" si="18"/>
        <v/>
      </c>
      <c r="Q11" s="68">
        <f t="shared" si="3"/>
        <v>0</v>
      </c>
      <c r="R11" s="69">
        <f t="shared" si="4"/>
        <v>0</v>
      </c>
      <c r="S11" s="70">
        <f t="shared" si="5"/>
        <v>0</v>
      </c>
      <c r="T11" s="71">
        <f t="shared" si="6"/>
        <v>0</v>
      </c>
      <c r="U11" s="72">
        <f t="shared" si="7"/>
        <v>0</v>
      </c>
      <c r="V11" s="73">
        <f t="shared" si="8"/>
        <v>0</v>
      </c>
      <c r="W11" s="71">
        <f t="shared" si="9"/>
        <v>0</v>
      </c>
      <c r="X11" s="69">
        <f t="shared" si="10"/>
        <v>0</v>
      </c>
      <c r="Y11" s="74">
        <f t="shared" si="11"/>
        <v>0</v>
      </c>
      <c r="Z11" s="68">
        <f t="shared" si="12"/>
        <v>0</v>
      </c>
      <c r="AA11" s="75">
        <f t="shared" si="13"/>
        <v>0</v>
      </c>
      <c r="AB11" s="73">
        <f t="shared" si="14"/>
        <v>0</v>
      </c>
      <c r="AC11" s="71">
        <f t="shared" si="15"/>
        <v>0</v>
      </c>
      <c r="AD11" s="72">
        <f t="shared" si="16"/>
        <v>0</v>
      </c>
      <c r="AE11" s="134">
        <f t="shared" si="19"/>
        <v>0</v>
      </c>
      <c r="AF11" s="56">
        <f>WF_5[[#This Row],[WF]]</f>
        <v>0</v>
      </c>
      <c r="AG11" s="57" t="str">
        <f>MF_6[[#This Row],[MF]]</f>
        <v>Hausmeisterwerkstatt</v>
      </c>
      <c r="AH11" s="56" t="str">
        <f>FF_7[[#This Row],[FF]]</f>
        <v>Krisenzimmer</v>
      </c>
    </row>
    <row r="12" spans="1:34" x14ac:dyDescent="0.25">
      <c r="A12" s="195"/>
      <c r="B12" s="76" t="s">
        <v>267</v>
      </c>
      <c r="C12" s="125"/>
      <c r="D12" s="77" t="str">
        <f t="shared" si="17"/>
        <v/>
      </c>
      <c r="E12" s="77" t="str">
        <f t="shared" si="0"/>
        <v/>
      </c>
      <c r="F12" s="77" t="b">
        <f t="shared" si="20"/>
        <v>0</v>
      </c>
      <c r="G12" s="77" t="str">
        <f t="shared" si="1"/>
        <v/>
      </c>
      <c r="H12" s="108"/>
      <c r="I12" s="78"/>
      <c r="J12" s="78"/>
      <c r="K12" s="78"/>
      <c r="L12" s="78"/>
      <c r="M12" s="78"/>
      <c r="N12" s="135">
        <f t="shared" ref="N12:N52" si="21">IF(H12=0,0,100%-I12-J12-K12-L12-M12)</f>
        <v>0</v>
      </c>
      <c r="O12" s="51"/>
      <c r="P12" s="67" t="str">
        <f t="shared" si="18"/>
        <v/>
      </c>
      <c r="Q12" s="68">
        <f t="shared" si="3"/>
        <v>0</v>
      </c>
      <c r="R12" s="69">
        <f t="shared" si="4"/>
        <v>0</v>
      </c>
      <c r="S12" s="70">
        <f t="shared" si="5"/>
        <v>0</v>
      </c>
      <c r="T12" s="71">
        <f t="shared" si="6"/>
        <v>0</v>
      </c>
      <c r="U12" s="72">
        <f t="shared" si="7"/>
        <v>0</v>
      </c>
      <c r="V12" s="73">
        <f t="shared" si="8"/>
        <v>0</v>
      </c>
      <c r="W12" s="71">
        <f t="shared" si="9"/>
        <v>0</v>
      </c>
      <c r="X12" s="69">
        <f t="shared" si="10"/>
        <v>0</v>
      </c>
      <c r="Y12" s="74">
        <f t="shared" si="11"/>
        <v>0</v>
      </c>
      <c r="Z12" s="68">
        <f t="shared" si="12"/>
        <v>0</v>
      </c>
      <c r="AA12" s="75">
        <f t="shared" si="13"/>
        <v>0</v>
      </c>
      <c r="AB12" s="73">
        <f t="shared" si="14"/>
        <v>0</v>
      </c>
      <c r="AC12" s="71">
        <f t="shared" si="15"/>
        <v>0</v>
      </c>
      <c r="AD12" s="72">
        <f t="shared" si="16"/>
        <v>0</v>
      </c>
      <c r="AE12" s="134">
        <f t="shared" si="19"/>
        <v>0</v>
      </c>
      <c r="AF12" s="56">
        <f>WF_5[[#This Row],[WF]]</f>
        <v>0</v>
      </c>
      <c r="AG12" s="57" t="str">
        <f>MF_6[[#This Row],[MF]]</f>
        <v>Heizungsraum</v>
      </c>
      <c r="AH12" s="56" t="str">
        <f>FF_7[[#This Row],[FF]]</f>
        <v>Therapieküche</v>
      </c>
    </row>
    <row r="13" spans="1:34" x14ac:dyDescent="0.25">
      <c r="A13" s="195"/>
      <c r="B13" s="76" t="s">
        <v>268</v>
      </c>
      <c r="C13" s="125"/>
      <c r="D13" s="77" t="str">
        <f t="shared" si="17"/>
        <v/>
      </c>
      <c r="E13" s="77" t="str">
        <f t="shared" si="0"/>
        <v/>
      </c>
      <c r="F13" s="77" t="b">
        <f t="shared" si="20"/>
        <v>0</v>
      </c>
      <c r="G13" s="77" t="str">
        <f>IF(C13=$AH$2,"FF",IF(C13=$AH$3,"FF",IF(C13=$AH$4,"FF",IF(C13=$AH$5,"FF",IF(C13=$AH$6,"FF",IF(C13=$AH$7,"FF",IF(C13=$AH$8,"FF",IF(C13=$AH$9,"FF",IF(C13=$AH$10,"FF",IF(C13=$AH$11,"FF",IF(C13=$AH$12,"FF",IF(C13=$AH$13,"FF",IF(C13=$AH$14,"FF",IF(C13=$AH$15,"FF",IF(C13=$AH$16,"FF",IF(C13=$AH$17,"FF",IF(C13=$AH$18,"FF","")))))))))))))))))</f>
        <v/>
      </c>
      <c r="H13" s="108"/>
      <c r="I13" s="78"/>
      <c r="J13" s="78"/>
      <c r="K13" s="78"/>
      <c r="L13" s="78"/>
      <c r="M13" s="78"/>
      <c r="N13" s="135">
        <f t="shared" si="21"/>
        <v>0</v>
      </c>
      <c r="O13" s="51"/>
      <c r="P13" s="67" t="str">
        <f t="shared" si="18"/>
        <v/>
      </c>
      <c r="Q13" s="68">
        <f t="shared" si="3"/>
        <v>0</v>
      </c>
      <c r="R13" s="69">
        <f t="shared" si="4"/>
        <v>0</v>
      </c>
      <c r="S13" s="70">
        <f t="shared" si="5"/>
        <v>0</v>
      </c>
      <c r="T13" s="71">
        <f t="shared" si="6"/>
        <v>0</v>
      </c>
      <c r="U13" s="72">
        <f t="shared" si="7"/>
        <v>0</v>
      </c>
      <c r="V13" s="73">
        <f t="shared" si="8"/>
        <v>0</v>
      </c>
      <c r="W13" s="71">
        <f t="shared" si="9"/>
        <v>0</v>
      </c>
      <c r="X13" s="69">
        <f t="shared" si="10"/>
        <v>0</v>
      </c>
      <c r="Y13" s="74">
        <f t="shared" si="11"/>
        <v>0</v>
      </c>
      <c r="Z13" s="68">
        <f t="shared" si="12"/>
        <v>0</v>
      </c>
      <c r="AA13" s="75">
        <f t="shared" si="13"/>
        <v>0</v>
      </c>
      <c r="AB13" s="73">
        <f t="shared" si="14"/>
        <v>0</v>
      </c>
      <c r="AC13" s="71">
        <f t="shared" si="15"/>
        <v>0</v>
      </c>
      <c r="AD13" s="72">
        <f t="shared" si="16"/>
        <v>0</v>
      </c>
      <c r="AE13" s="134">
        <f t="shared" si="19"/>
        <v>0</v>
      </c>
      <c r="AF13" s="56">
        <f>WF_5[[#This Row],[WF]]</f>
        <v>0</v>
      </c>
      <c r="AG13" s="57" t="str">
        <f>MF_6[[#This Row],[MF]]</f>
        <v>Lager</v>
      </c>
      <c r="AH13" s="56" t="str">
        <f>FF_7[[#This Row],[FF]]</f>
        <v>Pflegebad</v>
      </c>
    </row>
    <row r="14" spans="1:34" x14ac:dyDescent="0.25">
      <c r="A14" s="195"/>
      <c r="B14" s="76" t="s">
        <v>269</v>
      </c>
      <c r="C14" s="125"/>
      <c r="D14" s="77" t="str">
        <f t="shared" si="17"/>
        <v/>
      </c>
      <c r="E14" s="77" t="str">
        <f t="shared" si="0"/>
        <v/>
      </c>
      <c r="F14" s="77" t="b">
        <f t="shared" si="20"/>
        <v>0</v>
      </c>
      <c r="G14" s="77" t="str">
        <f t="shared" ref="G14:G52" si="22">IF(C14=$AH$2,"FF",IF(C14=$AH$3,"FF",IF(C14=$AH$4,"FF",IF(C14=$AH$5,"FF",IF(C14=$AH$6,"FF",IF(C14=$AH$7,"FF",IF(C14=$AH$8,"FF",IF(C14=$AH$9,"FF",IF(C14=$AH$10,"FF",IF(C14=$AH$11,"FF",IF(C14=$AH$12,"FF",IF(C14=$AH$13,"FF",IF(C14=$AH$14,"FF",IF(C14=$AH$15,"FF",IF(C14=$AH$16,"FF",IF(C14=$AH$17,"FF",IF(C14=$AH$18,"FF","")))))))))))))))))</f>
        <v/>
      </c>
      <c r="H14" s="108"/>
      <c r="I14" s="78"/>
      <c r="J14" s="78"/>
      <c r="K14" s="78"/>
      <c r="L14" s="78"/>
      <c r="M14" s="78"/>
      <c r="N14" s="135">
        <f t="shared" si="21"/>
        <v>0</v>
      </c>
      <c r="O14" s="51"/>
      <c r="P14" s="67" t="str">
        <f t="shared" si="18"/>
        <v/>
      </c>
      <c r="Q14" s="68">
        <f t="shared" si="3"/>
        <v>0</v>
      </c>
      <c r="R14" s="69">
        <f t="shared" si="4"/>
        <v>0</v>
      </c>
      <c r="S14" s="70">
        <f t="shared" si="5"/>
        <v>0</v>
      </c>
      <c r="T14" s="71">
        <f t="shared" si="6"/>
        <v>0</v>
      </c>
      <c r="U14" s="72">
        <f t="shared" si="7"/>
        <v>0</v>
      </c>
      <c r="V14" s="73">
        <f t="shared" si="8"/>
        <v>0</v>
      </c>
      <c r="W14" s="71">
        <f t="shared" si="9"/>
        <v>0</v>
      </c>
      <c r="X14" s="69">
        <f t="shared" si="10"/>
        <v>0</v>
      </c>
      <c r="Y14" s="74">
        <f t="shared" si="11"/>
        <v>0</v>
      </c>
      <c r="Z14" s="68">
        <f t="shared" si="12"/>
        <v>0</v>
      </c>
      <c r="AA14" s="75">
        <f t="shared" si="13"/>
        <v>0</v>
      </c>
      <c r="AB14" s="73">
        <f t="shared" si="14"/>
        <v>0</v>
      </c>
      <c r="AC14" s="71">
        <f t="shared" si="15"/>
        <v>0</v>
      </c>
      <c r="AD14" s="72">
        <f t="shared" si="16"/>
        <v>0</v>
      </c>
      <c r="AE14" s="134">
        <f t="shared" si="19"/>
        <v>0</v>
      </c>
      <c r="AF14" s="56">
        <f>WF_5[[#This Row],[WF]]</f>
        <v>0</v>
      </c>
      <c r="AG14" s="57" t="str">
        <f>MF_6[[#This Row],[MF]]</f>
        <v>Lager Hilfsmittel</v>
      </c>
      <c r="AH14" s="56" t="str">
        <f>FF_7[[#This Row],[FF]]</f>
        <v>Snoezelraum</v>
      </c>
    </row>
    <row r="15" spans="1:34" x14ac:dyDescent="0.25">
      <c r="A15" s="195"/>
      <c r="B15" s="76" t="s">
        <v>270</v>
      </c>
      <c r="C15" s="125"/>
      <c r="D15" s="77" t="str">
        <f t="shared" si="17"/>
        <v/>
      </c>
      <c r="E15" s="77" t="str">
        <f t="shared" si="0"/>
        <v/>
      </c>
      <c r="F15" s="77" t="b">
        <f t="shared" si="20"/>
        <v>0</v>
      </c>
      <c r="G15" s="77" t="str">
        <f t="shared" si="22"/>
        <v/>
      </c>
      <c r="H15" s="108"/>
      <c r="I15" s="78"/>
      <c r="J15" s="78"/>
      <c r="K15" s="78"/>
      <c r="L15" s="78"/>
      <c r="M15" s="78"/>
      <c r="N15" s="135">
        <f t="shared" si="21"/>
        <v>0</v>
      </c>
      <c r="O15" s="51"/>
      <c r="P15" s="67" t="str">
        <f t="shared" si="18"/>
        <v/>
      </c>
      <c r="Q15" s="68">
        <f t="shared" si="3"/>
        <v>0</v>
      </c>
      <c r="R15" s="69">
        <f t="shared" si="4"/>
        <v>0</v>
      </c>
      <c r="S15" s="70">
        <f t="shared" si="5"/>
        <v>0</v>
      </c>
      <c r="T15" s="71">
        <f t="shared" si="6"/>
        <v>0</v>
      </c>
      <c r="U15" s="72">
        <f t="shared" si="7"/>
        <v>0</v>
      </c>
      <c r="V15" s="73">
        <f t="shared" si="8"/>
        <v>0</v>
      </c>
      <c r="W15" s="71">
        <f t="shared" si="9"/>
        <v>0</v>
      </c>
      <c r="X15" s="69">
        <f t="shared" si="10"/>
        <v>0</v>
      </c>
      <c r="Y15" s="74">
        <f t="shared" si="11"/>
        <v>0</v>
      </c>
      <c r="Z15" s="68">
        <f t="shared" si="12"/>
        <v>0</v>
      </c>
      <c r="AA15" s="75">
        <f t="shared" si="13"/>
        <v>0</v>
      </c>
      <c r="AB15" s="73">
        <f t="shared" si="14"/>
        <v>0</v>
      </c>
      <c r="AC15" s="71">
        <f t="shared" si="15"/>
        <v>0</v>
      </c>
      <c r="AD15" s="72">
        <f t="shared" si="16"/>
        <v>0</v>
      </c>
      <c r="AE15" s="134">
        <f t="shared" si="19"/>
        <v>0</v>
      </c>
      <c r="AF15" s="56">
        <f>WF_5[[#This Row],[WF]]</f>
        <v>0</v>
      </c>
      <c r="AG15" s="57" t="str">
        <f>MF_6[[#This Row],[MF]]</f>
        <v>Lager Lebensmittel</v>
      </c>
      <c r="AH15" s="56" t="str">
        <f>FF_7[[#This Row],[FF]]</f>
        <v>Personalküche</v>
      </c>
    </row>
    <row r="16" spans="1:34" x14ac:dyDescent="0.25">
      <c r="A16" s="195"/>
      <c r="B16" s="76" t="s">
        <v>271</v>
      </c>
      <c r="C16" s="125"/>
      <c r="D16" s="77" t="str">
        <f t="shared" si="17"/>
        <v/>
      </c>
      <c r="E16" s="77" t="str">
        <f t="shared" si="0"/>
        <v/>
      </c>
      <c r="F16" s="77" t="b">
        <f t="shared" si="20"/>
        <v>0</v>
      </c>
      <c r="G16" s="77" t="str">
        <f t="shared" si="22"/>
        <v/>
      </c>
      <c r="H16" s="108"/>
      <c r="I16" s="78"/>
      <c r="J16" s="78"/>
      <c r="K16" s="78"/>
      <c r="L16" s="78"/>
      <c r="M16" s="78"/>
      <c r="N16" s="135">
        <f t="shared" si="21"/>
        <v>0</v>
      </c>
      <c r="O16" s="51"/>
      <c r="P16" s="67" t="str">
        <f t="shared" si="18"/>
        <v/>
      </c>
      <c r="Q16" s="68">
        <f t="shared" si="3"/>
        <v>0</v>
      </c>
      <c r="R16" s="69">
        <f t="shared" si="4"/>
        <v>0</v>
      </c>
      <c r="S16" s="70">
        <f t="shared" si="5"/>
        <v>0</v>
      </c>
      <c r="T16" s="71">
        <f t="shared" si="6"/>
        <v>0</v>
      </c>
      <c r="U16" s="72">
        <f t="shared" si="7"/>
        <v>0</v>
      </c>
      <c r="V16" s="73">
        <f t="shared" si="8"/>
        <v>0</v>
      </c>
      <c r="W16" s="71">
        <f t="shared" si="9"/>
        <v>0</v>
      </c>
      <c r="X16" s="69">
        <f t="shared" si="10"/>
        <v>0</v>
      </c>
      <c r="Y16" s="74">
        <f t="shared" si="11"/>
        <v>0</v>
      </c>
      <c r="Z16" s="68">
        <f t="shared" si="12"/>
        <v>0</v>
      </c>
      <c r="AA16" s="75">
        <f t="shared" si="13"/>
        <v>0</v>
      </c>
      <c r="AB16" s="73">
        <f t="shared" si="14"/>
        <v>0</v>
      </c>
      <c r="AC16" s="71">
        <f t="shared" si="15"/>
        <v>0</v>
      </c>
      <c r="AD16" s="72">
        <f t="shared" si="16"/>
        <v>0</v>
      </c>
      <c r="AE16" s="134">
        <f t="shared" si="19"/>
        <v>0</v>
      </c>
      <c r="AF16" s="56">
        <f>WF_5[[#This Row],[WF]]</f>
        <v>0</v>
      </c>
      <c r="AG16" s="57" t="str">
        <f>MF_6[[#This Row],[MF]]</f>
        <v>Lager Wäsche</v>
      </c>
      <c r="AH16" s="56" t="str">
        <f>FF_7[[#This Row],[FF]]</f>
        <v>Terrasse, Balkon, Loggia außerhalb des Wohnbereiches</v>
      </c>
    </row>
    <row r="17" spans="1:34" x14ac:dyDescent="0.25">
      <c r="A17" s="195"/>
      <c r="B17" s="76" t="s">
        <v>272</v>
      </c>
      <c r="C17" s="125"/>
      <c r="D17" s="77" t="str">
        <f t="shared" si="17"/>
        <v/>
      </c>
      <c r="E17" s="77" t="str">
        <f t="shared" si="0"/>
        <v/>
      </c>
      <c r="F17" s="77" t="b">
        <f t="shared" si="20"/>
        <v>0</v>
      </c>
      <c r="G17" s="77" t="str">
        <f t="shared" si="22"/>
        <v/>
      </c>
      <c r="H17" s="108"/>
      <c r="I17" s="78"/>
      <c r="J17" s="78"/>
      <c r="K17" s="78"/>
      <c r="L17" s="78"/>
      <c r="M17" s="78"/>
      <c r="N17" s="135">
        <f t="shared" si="21"/>
        <v>0</v>
      </c>
      <c r="O17" s="51"/>
      <c r="P17" s="67" t="str">
        <f t="shared" si="18"/>
        <v/>
      </c>
      <c r="Q17" s="68">
        <f t="shared" si="3"/>
        <v>0</v>
      </c>
      <c r="R17" s="69">
        <f t="shared" si="4"/>
        <v>0</v>
      </c>
      <c r="S17" s="70">
        <f t="shared" si="5"/>
        <v>0</v>
      </c>
      <c r="T17" s="71">
        <f t="shared" si="6"/>
        <v>0</v>
      </c>
      <c r="U17" s="72">
        <f t="shared" si="7"/>
        <v>0</v>
      </c>
      <c r="V17" s="73">
        <f t="shared" si="8"/>
        <v>0</v>
      </c>
      <c r="W17" s="71">
        <f t="shared" si="9"/>
        <v>0</v>
      </c>
      <c r="X17" s="69">
        <f t="shared" si="10"/>
        <v>0</v>
      </c>
      <c r="Y17" s="74">
        <f t="shared" si="11"/>
        <v>0</v>
      </c>
      <c r="Z17" s="68">
        <f t="shared" si="12"/>
        <v>0</v>
      </c>
      <c r="AA17" s="75">
        <f t="shared" si="13"/>
        <v>0</v>
      </c>
      <c r="AB17" s="73">
        <f t="shared" si="14"/>
        <v>0</v>
      </c>
      <c r="AC17" s="71">
        <f t="shared" si="15"/>
        <v>0</v>
      </c>
      <c r="AD17" s="72">
        <f t="shared" si="16"/>
        <v>0</v>
      </c>
      <c r="AE17" s="134">
        <f t="shared" si="19"/>
        <v>0</v>
      </c>
      <c r="AF17" s="56">
        <f>WF_5[[#This Row],[WF]]</f>
        <v>0</v>
      </c>
      <c r="AG17" s="57" t="str">
        <f>MF_6[[#This Row],[MF]]</f>
        <v>Maschinenraum Aufzug</v>
      </c>
      <c r="AH17" s="56" t="str">
        <f>FF_7[[#This Row],[FF]]</f>
        <v>Therapieraum</v>
      </c>
    </row>
    <row r="18" spans="1:34" x14ac:dyDescent="0.25">
      <c r="A18" s="195"/>
      <c r="B18" s="76" t="s">
        <v>273</v>
      </c>
      <c r="C18" s="125"/>
      <c r="D18" s="77" t="str">
        <f t="shared" si="17"/>
        <v/>
      </c>
      <c r="E18" s="77" t="str">
        <f t="shared" si="0"/>
        <v/>
      </c>
      <c r="F18" s="77" t="b">
        <f t="shared" si="20"/>
        <v>0</v>
      </c>
      <c r="G18" s="77" t="str">
        <f t="shared" si="22"/>
        <v/>
      </c>
      <c r="H18" s="108"/>
      <c r="I18" s="78"/>
      <c r="J18" s="78"/>
      <c r="K18" s="78"/>
      <c r="L18" s="78"/>
      <c r="M18" s="78"/>
      <c r="N18" s="135">
        <f t="shared" si="21"/>
        <v>0</v>
      </c>
      <c r="O18" s="51"/>
      <c r="P18" s="67" t="str">
        <f t="shared" si="18"/>
        <v/>
      </c>
      <c r="Q18" s="68">
        <f t="shared" si="3"/>
        <v>0</v>
      </c>
      <c r="R18" s="69">
        <f t="shared" si="4"/>
        <v>0</v>
      </c>
      <c r="S18" s="70">
        <f t="shared" si="5"/>
        <v>0</v>
      </c>
      <c r="T18" s="71">
        <f t="shared" si="6"/>
        <v>0</v>
      </c>
      <c r="U18" s="72">
        <f t="shared" si="7"/>
        <v>0</v>
      </c>
      <c r="V18" s="73">
        <f t="shared" si="8"/>
        <v>0</v>
      </c>
      <c r="W18" s="71">
        <f t="shared" si="9"/>
        <v>0</v>
      </c>
      <c r="X18" s="69">
        <f t="shared" si="10"/>
        <v>0</v>
      </c>
      <c r="Y18" s="74">
        <f t="shared" si="11"/>
        <v>0</v>
      </c>
      <c r="Z18" s="68">
        <f t="shared" si="12"/>
        <v>0</v>
      </c>
      <c r="AA18" s="75">
        <f t="shared" si="13"/>
        <v>0</v>
      </c>
      <c r="AB18" s="73">
        <f t="shared" si="14"/>
        <v>0</v>
      </c>
      <c r="AC18" s="71">
        <f t="shared" si="15"/>
        <v>0</v>
      </c>
      <c r="AD18" s="72">
        <f t="shared" si="16"/>
        <v>0</v>
      </c>
      <c r="AE18" s="134">
        <f t="shared" si="19"/>
        <v>0</v>
      </c>
      <c r="AF18" s="56">
        <f>WF_5[[#This Row],[WF]]</f>
        <v>0</v>
      </c>
      <c r="AG18" s="57" t="str">
        <f>MF_6[[#This Row],[MF]]</f>
        <v>Treppe</v>
      </c>
      <c r="AH18" s="56" t="str">
        <f>FF_7[[#This Row],[FF]]</f>
        <v>Umkleideraum</v>
      </c>
    </row>
    <row r="19" spans="1:34" x14ac:dyDescent="0.25">
      <c r="A19" s="195"/>
      <c r="B19" s="76" t="s">
        <v>274</v>
      </c>
      <c r="C19" s="125"/>
      <c r="D19" s="77" t="str">
        <f t="shared" si="17"/>
        <v/>
      </c>
      <c r="E19" s="77" t="str">
        <f t="shared" si="0"/>
        <v/>
      </c>
      <c r="F19" s="77" t="b">
        <f t="shared" si="20"/>
        <v>0</v>
      </c>
      <c r="G19" s="77" t="str">
        <f t="shared" si="22"/>
        <v/>
      </c>
      <c r="H19" s="108"/>
      <c r="I19" s="78"/>
      <c r="J19" s="78"/>
      <c r="K19" s="78"/>
      <c r="L19" s="78"/>
      <c r="M19" s="78"/>
      <c r="N19" s="135">
        <f t="shared" si="21"/>
        <v>0</v>
      </c>
      <c r="O19" s="51"/>
      <c r="P19" s="67" t="str">
        <f t="shared" si="18"/>
        <v/>
      </c>
      <c r="Q19" s="68">
        <f t="shared" si="3"/>
        <v>0</v>
      </c>
      <c r="R19" s="69">
        <f t="shared" si="4"/>
        <v>0</v>
      </c>
      <c r="S19" s="70">
        <f t="shared" si="5"/>
        <v>0</v>
      </c>
      <c r="T19" s="71">
        <f t="shared" si="6"/>
        <v>0</v>
      </c>
      <c r="U19" s="72">
        <f t="shared" si="7"/>
        <v>0</v>
      </c>
      <c r="V19" s="73">
        <f t="shared" si="8"/>
        <v>0</v>
      </c>
      <c r="W19" s="71">
        <f t="shared" si="9"/>
        <v>0</v>
      </c>
      <c r="X19" s="69">
        <f t="shared" si="10"/>
        <v>0</v>
      </c>
      <c r="Y19" s="74">
        <f t="shared" si="11"/>
        <v>0</v>
      </c>
      <c r="Z19" s="68">
        <f t="shared" si="12"/>
        <v>0</v>
      </c>
      <c r="AA19" s="75">
        <f t="shared" si="13"/>
        <v>0</v>
      </c>
      <c r="AB19" s="73">
        <f t="shared" si="14"/>
        <v>0</v>
      </c>
      <c r="AC19" s="71">
        <f t="shared" si="15"/>
        <v>0</v>
      </c>
      <c r="AD19" s="72">
        <f t="shared" si="16"/>
        <v>0</v>
      </c>
      <c r="AE19" s="134">
        <f t="shared" si="19"/>
        <v>0</v>
      </c>
      <c r="AF19" s="56">
        <f>WF_5[[#This Row],[WF]]</f>
        <v>0</v>
      </c>
      <c r="AG19" s="57" t="str">
        <f>MF_6[[#This Row],[MF]]</f>
        <v>Wäscheraum</v>
      </c>
      <c r="AH19" s="56">
        <f>FF_7[[#This Row],[FF]]</f>
        <v>0</v>
      </c>
    </row>
    <row r="20" spans="1:34" x14ac:dyDescent="0.25">
      <c r="A20" s="195"/>
      <c r="B20" s="76" t="s">
        <v>275</v>
      </c>
      <c r="C20" s="125"/>
      <c r="D20" s="77" t="str">
        <f t="shared" si="17"/>
        <v/>
      </c>
      <c r="E20" s="77" t="str">
        <f t="shared" si="0"/>
        <v/>
      </c>
      <c r="F20" s="77" t="b">
        <f t="shared" si="20"/>
        <v>0</v>
      </c>
      <c r="G20" s="77" t="str">
        <f t="shared" si="22"/>
        <v/>
      </c>
      <c r="H20" s="108"/>
      <c r="I20" s="78"/>
      <c r="J20" s="78"/>
      <c r="K20" s="78"/>
      <c r="L20" s="78"/>
      <c r="M20" s="78"/>
      <c r="N20" s="135">
        <f t="shared" si="21"/>
        <v>0</v>
      </c>
      <c r="O20" s="51"/>
      <c r="P20" s="67" t="str">
        <f t="shared" si="18"/>
        <v/>
      </c>
      <c r="Q20" s="68">
        <f t="shared" si="3"/>
        <v>0</v>
      </c>
      <c r="R20" s="69">
        <f t="shared" si="4"/>
        <v>0</v>
      </c>
      <c r="S20" s="70">
        <f t="shared" si="5"/>
        <v>0</v>
      </c>
      <c r="T20" s="71">
        <f t="shared" si="6"/>
        <v>0</v>
      </c>
      <c r="U20" s="72">
        <f t="shared" si="7"/>
        <v>0</v>
      </c>
      <c r="V20" s="73">
        <f t="shared" si="8"/>
        <v>0</v>
      </c>
      <c r="W20" s="71">
        <f t="shared" si="9"/>
        <v>0</v>
      </c>
      <c r="X20" s="69">
        <f t="shared" si="10"/>
        <v>0</v>
      </c>
      <c r="Y20" s="74">
        <f t="shared" si="11"/>
        <v>0</v>
      </c>
      <c r="Z20" s="68">
        <f t="shared" si="12"/>
        <v>0</v>
      </c>
      <c r="AA20" s="75">
        <f t="shared" si="13"/>
        <v>0</v>
      </c>
      <c r="AB20" s="73">
        <f t="shared" si="14"/>
        <v>0</v>
      </c>
      <c r="AC20" s="71">
        <f t="shared" si="15"/>
        <v>0</v>
      </c>
      <c r="AD20" s="72">
        <f t="shared" si="16"/>
        <v>0</v>
      </c>
      <c r="AE20" s="134">
        <f t="shared" si="19"/>
        <v>0</v>
      </c>
      <c r="AF20" s="56">
        <f>WF_5[[#This Row],[WF]]</f>
        <v>0</v>
      </c>
      <c r="AG20" s="57" t="str">
        <f>MF_6[[#This Row],[MF]]</f>
        <v>Telefonnische</v>
      </c>
      <c r="AH20" s="56">
        <f>FF_7[[#This Row],[FF]]</f>
        <v>0</v>
      </c>
    </row>
    <row r="21" spans="1:34" x14ac:dyDescent="0.25">
      <c r="A21" s="195"/>
      <c r="B21" s="76" t="s">
        <v>276</v>
      </c>
      <c r="C21" s="125"/>
      <c r="D21" s="77" t="str">
        <f t="shared" si="17"/>
        <v/>
      </c>
      <c r="E21" s="77" t="str">
        <f t="shared" si="0"/>
        <v/>
      </c>
      <c r="F21" s="77" t="b">
        <f t="shared" si="20"/>
        <v>0</v>
      </c>
      <c r="G21" s="77" t="str">
        <f t="shared" si="22"/>
        <v/>
      </c>
      <c r="H21" s="108"/>
      <c r="I21" s="78"/>
      <c r="J21" s="78"/>
      <c r="K21" s="78"/>
      <c r="L21" s="78"/>
      <c r="M21" s="78"/>
      <c r="N21" s="135">
        <f t="shared" si="21"/>
        <v>0</v>
      </c>
      <c r="O21" s="51"/>
      <c r="P21" s="67" t="str">
        <f t="shared" si="18"/>
        <v/>
      </c>
      <c r="Q21" s="68">
        <f t="shared" si="3"/>
        <v>0</v>
      </c>
      <c r="R21" s="69">
        <f t="shared" si="4"/>
        <v>0</v>
      </c>
      <c r="S21" s="70">
        <f t="shared" si="5"/>
        <v>0</v>
      </c>
      <c r="T21" s="71">
        <f t="shared" si="6"/>
        <v>0</v>
      </c>
      <c r="U21" s="72">
        <f t="shared" si="7"/>
        <v>0</v>
      </c>
      <c r="V21" s="73">
        <f t="shared" si="8"/>
        <v>0</v>
      </c>
      <c r="W21" s="71">
        <f t="shared" si="9"/>
        <v>0</v>
      </c>
      <c r="X21" s="69">
        <f t="shared" si="10"/>
        <v>0</v>
      </c>
      <c r="Y21" s="74">
        <f t="shared" si="11"/>
        <v>0</v>
      </c>
      <c r="Z21" s="68">
        <f t="shared" si="12"/>
        <v>0</v>
      </c>
      <c r="AA21" s="75">
        <f t="shared" si="13"/>
        <v>0</v>
      </c>
      <c r="AB21" s="73">
        <f t="shared" si="14"/>
        <v>0</v>
      </c>
      <c r="AC21" s="71">
        <f t="shared" si="15"/>
        <v>0</v>
      </c>
      <c r="AD21" s="72">
        <f t="shared" si="16"/>
        <v>0</v>
      </c>
      <c r="AE21" s="134">
        <f t="shared" si="19"/>
        <v>0</v>
      </c>
      <c r="AF21" s="56">
        <f>WF_5[[#This Row],[WF]]</f>
        <v>0</v>
      </c>
      <c r="AG21" s="57" t="str">
        <f>MF_6[[#This Row],[MF]]</f>
        <v>Gästezimmer</v>
      </c>
      <c r="AH21" s="56">
        <f>FF_7[[#This Row],[FF]]</f>
        <v>0</v>
      </c>
    </row>
    <row r="22" spans="1:34" x14ac:dyDescent="0.25">
      <c r="A22" s="195"/>
      <c r="B22" s="76" t="s">
        <v>277</v>
      </c>
      <c r="C22" s="125"/>
      <c r="D22" s="77" t="str">
        <f t="shared" si="17"/>
        <v/>
      </c>
      <c r="E22" s="77" t="str">
        <f t="shared" si="0"/>
        <v/>
      </c>
      <c r="F22" s="77" t="b">
        <f t="shared" si="20"/>
        <v>0</v>
      </c>
      <c r="G22" s="77" t="str">
        <f t="shared" si="22"/>
        <v/>
      </c>
      <c r="H22" s="108"/>
      <c r="I22" s="78"/>
      <c r="J22" s="78"/>
      <c r="K22" s="78"/>
      <c r="L22" s="78"/>
      <c r="M22" s="78"/>
      <c r="N22" s="135">
        <f t="shared" si="21"/>
        <v>0</v>
      </c>
      <c r="O22" s="51"/>
      <c r="P22" s="67" t="str">
        <f t="shared" si="18"/>
        <v/>
      </c>
      <c r="Q22" s="68">
        <f t="shared" si="3"/>
        <v>0</v>
      </c>
      <c r="R22" s="69">
        <f t="shared" si="4"/>
        <v>0</v>
      </c>
      <c r="S22" s="70">
        <f t="shared" si="5"/>
        <v>0</v>
      </c>
      <c r="T22" s="71">
        <f t="shared" si="6"/>
        <v>0</v>
      </c>
      <c r="U22" s="72">
        <f t="shared" si="7"/>
        <v>0</v>
      </c>
      <c r="V22" s="73">
        <f t="shared" si="8"/>
        <v>0</v>
      </c>
      <c r="W22" s="71">
        <f t="shared" si="9"/>
        <v>0</v>
      </c>
      <c r="X22" s="69">
        <f t="shared" si="10"/>
        <v>0</v>
      </c>
      <c r="Y22" s="74">
        <f t="shared" si="11"/>
        <v>0</v>
      </c>
      <c r="Z22" s="68">
        <f t="shared" si="12"/>
        <v>0</v>
      </c>
      <c r="AA22" s="75">
        <f t="shared" si="13"/>
        <v>0</v>
      </c>
      <c r="AB22" s="73">
        <f t="shared" si="14"/>
        <v>0</v>
      </c>
      <c r="AC22" s="71">
        <f t="shared" si="15"/>
        <v>0</v>
      </c>
      <c r="AD22" s="72">
        <f t="shared" si="16"/>
        <v>0</v>
      </c>
      <c r="AE22" s="134">
        <f t="shared" si="19"/>
        <v>0</v>
      </c>
      <c r="AF22" s="56">
        <f>WF_5[[#This Row],[WF]]</f>
        <v>0</v>
      </c>
      <c r="AG22" s="57" t="str">
        <f>MF_6[[#This Row],[MF]]</f>
        <v>Schmutzräume</v>
      </c>
      <c r="AH22" s="56">
        <f>FF_7[[#This Row],[FF]]</f>
        <v>0</v>
      </c>
    </row>
    <row r="23" spans="1:34" x14ac:dyDescent="0.25">
      <c r="A23" s="195"/>
      <c r="B23" s="76" t="s">
        <v>278</v>
      </c>
      <c r="C23" s="125"/>
      <c r="D23" s="77" t="str">
        <f t="shared" si="17"/>
        <v/>
      </c>
      <c r="E23" s="77" t="str">
        <f t="shared" si="0"/>
        <v/>
      </c>
      <c r="F23" s="77" t="b">
        <f t="shared" si="20"/>
        <v>0</v>
      </c>
      <c r="G23" s="77" t="str">
        <f t="shared" si="22"/>
        <v/>
      </c>
      <c r="H23" s="108"/>
      <c r="I23" s="78"/>
      <c r="J23" s="78"/>
      <c r="K23" s="78"/>
      <c r="L23" s="78"/>
      <c r="M23" s="78"/>
      <c r="N23" s="135">
        <f t="shared" si="21"/>
        <v>0</v>
      </c>
      <c r="O23" s="51"/>
      <c r="P23" s="67" t="str">
        <f t="shared" si="18"/>
        <v/>
      </c>
      <c r="Q23" s="68">
        <f t="shared" si="3"/>
        <v>0</v>
      </c>
      <c r="R23" s="69">
        <f t="shared" si="4"/>
        <v>0</v>
      </c>
      <c r="S23" s="70">
        <f t="shared" si="5"/>
        <v>0</v>
      </c>
      <c r="T23" s="71">
        <f t="shared" si="6"/>
        <v>0</v>
      </c>
      <c r="U23" s="72">
        <f t="shared" si="7"/>
        <v>0</v>
      </c>
      <c r="V23" s="73">
        <f t="shared" si="8"/>
        <v>0</v>
      </c>
      <c r="W23" s="71">
        <f t="shared" si="9"/>
        <v>0</v>
      </c>
      <c r="X23" s="69">
        <f t="shared" si="10"/>
        <v>0</v>
      </c>
      <c r="Y23" s="74">
        <f t="shared" si="11"/>
        <v>0</v>
      </c>
      <c r="Z23" s="68">
        <f t="shared" si="12"/>
        <v>0</v>
      </c>
      <c r="AA23" s="75">
        <f t="shared" si="13"/>
        <v>0</v>
      </c>
      <c r="AB23" s="73">
        <f t="shared" si="14"/>
        <v>0</v>
      </c>
      <c r="AC23" s="71">
        <f t="shared" si="15"/>
        <v>0</v>
      </c>
      <c r="AD23" s="72">
        <f t="shared" si="16"/>
        <v>0</v>
      </c>
      <c r="AE23" s="134">
        <f t="shared" si="19"/>
        <v>0</v>
      </c>
      <c r="AF23" s="79"/>
      <c r="AG23" s="57" t="str">
        <f>MF_6[[#This Row],[MF]]</f>
        <v>Veranstaltungsraum</v>
      </c>
      <c r="AH23" s="56">
        <f>FF_7[[#This Row],[FF]]</f>
        <v>0</v>
      </c>
    </row>
    <row r="24" spans="1:34" x14ac:dyDescent="0.25">
      <c r="A24" s="195"/>
      <c r="B24" s="76" t="s">
        <v>279</v>
      </c>
      <c r="C24" s="125"/>
      <c r="D24" s="77" t="str">
        <f t="shared" si="17"/>
        <v/>
      </c>
      <c r="E24" s="77" t="str">
        <f t="shared" si="0"/>
        <v/>
      </c>
      <c r="F24" s="77" t="b">
        <f t="shared" si="20"/>
        <v>0</v>
      </c>
      <c r="G24" s="77" t="str">
        <f t="shared" si="22"/>
        <v/>
      </c>
      <c r="H24" s="108"/>
      <c r="I24" s="78"/>
      <c r="J24" s="78"/>
      <c r="K24" s="78"/>
      <c r="L24" s="78"/>
      <c r="M24" s="78"/>
      <c r="N24" s="135">
        <f t="shared" si="21"/>
        <v>0</v>
      </c>
      <c r="O24" s="51"/>
      <c r="P24" s="67" t="str">
        <f t="shared" si="18"/>
        <v/>
      </c>
      <c r="Q24" s="68">
        <f t="shared" si="3"/>
        <v>0</v>
      </c>
      <c r="R24" s="69">
        <f t="shared" si="4"/>
        <v>0</v>
      </c>
      <c r="S24" s="70">
        <f t="shared" si="5"/>
        <v>0</v>
      </c>
      <c r="T24" s="71">
        <f t="shared" si="6"/>
        <v>0</v>
      </c>
      <c r="U24" s="72">
        <f t="shared" si="7"/>
        <v>0</v>
      </c>
      <c r="V24" s="73">
        <f t="shared" si="8"/>
        <v>0</v>
      </c>
      <c r="W24" s="71">
        <f t="shared" si="9"/>
        <v>0</v>
      </c>
      <c r="X24" s="69">
        <f t="shared" si="10"/>
        <v>0</v>
      </c>
      <c r="Y24" s="74">
        <f t="shared" si="11"/>
        <v>0</v>
      </c>
      <c r="Z24" s="68">
        <f t="shared" si="12"/>
        <v>0</v>
      </c>
      <c r="AA24" s="75">
        <f t="shared" si="13"/>
        <v>0</v>
      </c>
      <c r="AB24" s="73">
        <f t="shared" si="14"/>
        <v>0</v>
      </c>
      <c r="AC24" s="71">
        <f t="shared" si="15"/>
        <v>0</v>
      </c>
      <c r="AD24" s="72">
        <f t="shared" si="16"/>
        <v>0</v>
      </c>
      <c r="AE24" s="134">
        <f t="shared" si="19"/>
        <v>0</v>
      </c>
      <c r="AF24" s="79"/>
      <c r="AG24" s="57" t="str">
        <f>MF_6[[#This Row],[MF]]</f>
        <v>Zentralküche</v>
      </c>
      <c r="AH24" s="56">
        <f>FF_7[[#This Row],[FF]]</f>
        <v>0</v>
      </c>
    </row>
    <row r="25" spans="1:34" x14ac:dyDescent="0.25">
      <c r="A25" s="195"/>
      <c r="B25" s="76" t="s">
        <v>280</v>
      </c>
      <c r="C25" s="125"/>
      <c r="D25" s="77" t="str">
        <f t="shared" si="17"/>
        <v/>
      </c>
      <c r="E25" s="77" t="str">
        <f t="shared" si="0"/>
        <v/>
      </c>
      <c r="F25" s="77" t="b">
        <f t="shared" si="20"/>
        <v>0</v>
      </c>
      <c r="G25" s="77" t="str">
        <f t="shared" si="22"/>
        <v/>
      </c>
      <c r="H25" s="108"/>
      <c r="I25" s="78"/>
      <c r="J25" s="78"/>
      <c r="K25" s="78"/>
      <c r="L25" s="78"/>
      <c r="M25" s="78"/>
      <c r="N25" s="135">
        <f t="shared" si="21"/>
        <v>0</v>
      </c>
      <c r="O25" s="51"/>
      <c r="P25" s="67" t="str">
        <f t="shared" si="18"/>
        <v/>
      </c>
      <c r="Q25" s="68">
        <f t="shared" si="3"/>
        <v>0</v>
      </c>
      <c r="R25" s="69">
        <f t="shared" si="4"/>
        <v>0</v>
      </c>
      <c r="S25" s="70">
        <f t="shared" si="5"/>
        <v>0</v>
      </c>
      <c r="T25" s="71">
        <f t="shared" si="6"/>
        <v>0</v>
      </c>
      <c r="U25" s="72">
        <f t="shared" si="7"/>
        <v>0</v>
      </c>
      <c r="V25" s="73">
        <f t="shared" si="8"/>
        <v>0</v>
      </c>
      <c r="W25" s="71">
        <f t="shared" si="9"/>
        <v>0</v>
      </c>
      <c r="X25" s="69">
        <f t="shared" si="10"/>
        <v>0</v>
      </c>
      <c r="Y25" s="74">
        <f t="shared" si="11"/>
        <v>0</v>
      </c>
      <c r="Z25" s="68">
        <f t="shared" si="12"/>
        <v>0</v>
      </c>
      <c r="AA25" s="75">
        <f t="shared" si="13"/>
        <v>0</v>
      </c>
      <c r="AB25" s="73">
        <f t="shared" si="14"/>
        <v>0</v>
      </c>
      <c r="AC25" s="71">
        <f t="shared" si="15"/>
        <v>0</v>
      </c>
      <c r="AD25" s="72">
        <f t="shared" si="16"/>
        <v>0</v>
      </c>
      <c r="AE25" s="134">
        <f t="shared" si="19"/>
        <v>0</v>
      </c>
      <c r="AF25" s="79"/>
      <c r="AG25" s="57" t="str">
        <f>MF_6[[#This Row],[MF]]</f>
        <v>Zentralverwaltung</v>
      </c>
      <c r="AH25" s="56">
        <f>FF_7[[#This Row],[FF]]</f>
        <v>0</v>
      </c>
    </row>
    <row r="26" spans="1:34" x14ac:dyDescent="0.25">
      <c r="A26" s="195"/>
      <c r="B26" s="76" t="s">
        <v>281</v>
      </c>
      <c r="C26" s="125"/>
      <c r="D26" s="77" t="str">
        <f t="shared" si="17"/>
        <v/>
      </c>
      <c r="E26" s="77" t="str">
        <f t="shared" si="0"/>
        <v/>
      </c>
      <c r="F26" s="77" t="b">
        <f t="shared" si="20"/>
        <v>0</v>
      </c>
      <c r="G26" s="77" t="str">
        <f t="shared" si="22"/>
        <v/>
      </c>
      <c r="H26" s="108"/>
      <c r="I26" s="78"/>
      <c r="J26" s="78"/>
      <c r="K26" s="78"/>
      <c r="L26" s="78"/>
      <c r="M26" s="78"/>
      <c r="N26" s="135">
        <f t="shared" si="21"/>
        <v>0</v>
      </c>
      <c r="O26" s="51"/>
      <c r="P26" s="67" t="str">
        <f t="shared" si="18"/>
        <v/>
      </c>
      <c r="Q26" s="68">
        <f t="shared" si="3"/>
        <v>0</v>
      </c>
      <c r="R26" s="69">
        <f t="shared" si="4"/>
        <v>0</v>
      </c>
      <c r="S26" s="70">
        <f t="shared" si="5"/>
        <v>0</v>
      </c>
      <c r="T26" s="71">
        <f t="shared" si="6"/>
        <v>0</v>
      </c>
      <c r="U26" s="72">
        <f t="shared" si="7"/>
        <v>0</v>
      </c>
      <c r="V26" s="73">
        <f t="shared" si="8"/>
        <v>0</v>
      </c>
      <c r="W26" s="71">
        <f t="shared" si="9"/>
        <v>0</v>
      </c>
      <c r="X26" s="69">
        <f t="shared" si="10"/>
        <v>0</v>
      </c>
      <c r="Y26" s="74">
        <f t="shared" si="11"/>
        <v>0</v>
      </c>
      <c r="Z26" s="68">
        <f t="shared" si="12"/>
        <v>0</v>
      </c>
      <c r="AA26" s="75">
        <f t="shared" si="13"/>
        <v>0</v>
      </c>
      <c r="AB26" s="73">
        <f t="shared" si="14"/>
        <v>0</v>
      </c>
      <c r="AC26" s="71">
        <f t="shared" si="15"/>
        <v>0</v>
      </c>
      <c r="AD26" s="72">
        <f t="shared" si="16"/>
        <v>0</v>
      </c>
      <c r="AE26" s="134">
        <f t="shared" si="19"/>
        <v>0</v>
      </c>
      <c r="AF26" s="79"/>
      <c r="AG26" s="57" t="str">
        <f>MF_6[[#This Row],[MF]]</f>
        <v>Zentralwäscherei</v>
      </c>
      <c r="AH26" s="56">
        <f>FF_7[[#This Row],[FF]]</f>
        <v>0</v>
      </c>
    </row>
    <row r="27" spans="1:34" x14ac:dyDescent="0.25">
      <c r="A27" s="195"/>
      <c r="B27" s="76" t="s">
        <v>282</v>
      </c>
      <c r="C27" s="125"/>
      <c r="D27" s="77" t="str">
        <f t="shared" si="17"/>
        <v/>
      </c>
      <c r="E27" s="77" t="str">
        <f t="shared" si="0"/>
        <v/>
      </c>
      <c r="F27" s="77" t="b">
        <f t="shared" si="20"/>
        <v>0</v>
      </c>
      <c r="G27" s="77" t="str">
        <f t="shared" si="22"/>
        <v/>
      </c>
      <c r="H27" s="108"/>
      <c r="I27" s="78"/>
      <c r="J27" s="78"/>
      <c r="K27" s="78"/>
      <c r="L27" s="78"/>
      <c r="M27" s="78"/>
      <c r="N27" s="135">
        <f t="shared" si="21"/>
        <v>0</v>
      </c>
      <c r="O27" s="51"/>
      <c r="P27" s="67" t="str">
        <f t="shared" si="18"/>
        <v/>
      </c>
      <c r="Q27" s="68">
        <f t="shared" si="3"/>
        <v>0</v>
      </c>
      <c r="R27" s="69">
        <f t="shared" si="4"/>
        <v>0</v>
      </c>
      <c r="S27" s="70">
        <f t="shared" si="5"/>
        <v>0</v>
      </c>
      <c r="T27" s="71">
        <f t="shared" si="6"/>
        <v>0</v>
      </c>
      <c r="U27" s="72">
        <f t="shared" si="7"/>
        <v>0</v>
      </c>
      <c r="V27" s="73">
        <f t="shared" si="8"/>
        <v>0</v>
      </c>
      <c r="W27" s="71">
        <f t="shared" si="9"/>
        <v>0</v>
      </c>
      <c r="X27" s="69">
        <f t="shared" si="10"/>
        <v>0</v>
      </c>
      <c r="Y27" s="74">
        <f t="shared" si="11"/>
        <v>0</v>
      </c>
      <c r="Z27" s="68">
        <f t="shared" si="12"/>
        <v>0</v>
      </c>
      <c r="AA27" s="75">
        <f t="shared" si="13"/>
        <v>0</v>
      </c>
      <c r="AB27" s="73">
        <f t="shared" si="14"/>
        <v>0</v>
      </c>
      <c r="AC27" s="71">
        <f t="shared" si="15"/>
        <v>0</v>
      </c>
      <c r="AD27" s="72">
        <f t="shared" si="16"/>
        <v>0</v>
      </c>
      <c r="AE27" s="134">
        <f t="shared" si="19"/>
        <v>0</v>
      </c>
      <c r="AF27" s="79"/>
      <c r="AG27" s="57">
        <f>MF_6[[#This Row],[MF]]</f>
        <v>0</v>
      </c>
      <c r="AH27" s="56">
        <f>FF_7[[#This Row],[FF]]</f>
        <v>0</v>
      </c>
    </row>
    <row r="28" spans="1:34" x14ac:dyDescent="0.25">
      <c r="A28" s="195"/>
      <c r="B28" s="76" t="s">
        <v>283</v>
      </c>
      <c r="C28" s="125"/>
      <c r="D28" s="77" t="str">
        <f t="shared" si="17"/>
        <v/>
      </c>
      <c r="E28" s="77" t="str">
        <f t="shared" si="0"/>
        <v/>
      </c>
      <c r="F28" s="77" t="b">
        <f t="shared" si="20"/>
        <v>0</v>
      </c>
      <c r="G28" s="77" t="str">
        <f t="shared" si="22"/>
        <v/>
      </c>
      <c r="H28" s="108"/>
      <c r="I28" s="78"/>
      <c r="J28" s="78"/>
      <c r="K28" s="78"/>
      <c r="L28" s="78"/>
      <c r="M28" s="78"/>
      <c r="N28" s="135">
        <f t="shared" si="21"/>
        <v>0</v>
      </c>
      <c r="O28" s="51"/>
      <c r="P28" s="67" t="str">
        <f t="shared" si="18"/>
        <v/>
      </c>
      <c r="Q28" s="68">
        <f t="shared" si="3"/>
        <v>0</v>
      </c>
      <c r="R28" s="69">
        <f t="shared" si="4"/>
        <v>0</v>
      </c>
      <c r="S28" s="70">
        <f t="shared" si="5"/>
        <v>0</v>
      </c>
      <c r="T28" s="71">
        <f t="shared" si="6"/>
        <v>0</v>
      </c>
      <c r="U28" s="72">
        <f t="shared" si="7"/>
        <v>0</v>
      </c>
      <c r="V28" s="73">
        <f t="shared" si="8"/>
        <v>0</v>
      </c>
      <c r="W28" s="71">
        <f t="shared" si="9"/>
        <v>0</v>
      </c>
      <c r="X28" s="69">
        <f t="shared" si="10"/>
        <v>0</v>
      </c>
      <c r="Y28" s="74">
        <f t="shared" si="11"/>
        <v>0</v>
      </c>
      <c r="Z28" s="68">
        <f t="shared" si="12"/>
        <v>0</v>
      </c>
      <c r="AA28" s="75">
        <f t="shared" si="13"/>
        <v>0</v>
      </c>
      <c r="AB28" s="73">
        <f t="shared" si="14"/>
        <v>0</v>
      </c>
      <c r="AC28" s="71">
        <f t="shared" si="15"/>
        <v>0</v>
      </c>
      <c r="AD28" s="72">
        <f t="shared" si="16"/>
        <v>0</v>
      </c>
      <c r="AE28" s="134">
        <f t="shared" si="19"/>
        <v>0</v>
      </c>
      <c r="AF28" s="79"/>
      <c r="AG28" s="57">
        <f>MF_6[[#This Row],[MF]]</f>
        <v>0</v>
      </c>
      <c r="AH28" s="56">
        <f>FF_7[[#This Row],[FF]]</f>
        <v>0</v>
      </c>
    </row>
    <row r="29" spans="1:34" x14ac:dyDescent="0.25">
      <c r="A29" s="195"/>
      <c r="B29" s="76" t="s">
        <v>284</v>
      </c>
      <c r="C29" s="125"/>
      <c r="D29" s="77" t="str">
        <f t="shared" si="17"/>
        <v/>
      </c>
      <c r="E29" s="77" t="str">
        <f t="shared" si="0"/>
        <v/>
      </c>
      <c r="F29" s="77" t="b">
        <f t="shared" si="20"/>
        <v>0</v>
      </c>
      <c r="G29" s="77" t="str">
        <f>IF(C29=$AH$2,"FF",IF(C29=$AH$3,"FF",IF(C29=$AH$4,"FF",IF(C29=$AH$5,"FF",IF(C29=$AH$6,"FF",IF(C29=$AH$7,"FF",IF(C29=$AH$8,"FF",IF(C29=$AH$9,"FF",IF(C29=$AH$10,"FF",IF(C29=$AH$11,"FF",IF(C29=$AH$12,"FF",IF(C29=$AH$13,"FF",IF(C29=$AH$14,"FF",IF(C29=$AH$15,"FF",IF(C29=$AH$16,"FF",IF(C29=$AH$17,"FF",IF(C29=$AH$18,"FF","")))))))))))))))))</f>
        <v/>
      </c>
      <c r="H29" s="108"/>
      <c r="I29" s="78"/>
      <c r="J29" s="78"/>
      <c r="K29" s="78"/>
      <c r="L29" s="78"/>
      <c r="M29" s="78"/>
      <c r="N29" s="135">
        <f t="shared" si="21"/>
        <v>0</v>
      </c>
      <c r="O29" s="51"/>
      <c r="P29" s="67" t="str">
        <f t="shared" si="18"/>
        <v/>
      </c>
      <c r="Q29" s="68">
        <f t="shared" si="3"/>
        <v>0</v>
      </c>
      <c r="R29" s="69">
        <f t="shared" si="4"/>
        <v>0</v>
      </c>
      <c r="S29" s="70">
        <f t="shared" si="5"/>
        <v>0</v>
      </c>
      <c r="T29" s="71">
        <f t="shared" si="6"/>
        <v>0</v>
      </c>
      <c r="U29" s="72">
        <f t="shared" si="7"/>
        <v>0</v>
      </c>
      <c r="V29" s="73">
        <f t="shared" si="8"/>
        <v>0</v>
      </c>
      <c r="W29" s="71">
        <f t="shared" si="9"/>
        <v>0</v>
      </c>
      <c r="X29" s="69">
        <f t="shared" si="10"/>
        <v>0</v>
      </c>
      <c r="Y29" s="74">
        <f t="shared" si="11"/>
        <v>0</v>
      </c>
      <c r="Z29" s="68">
        <f t="shared" si="12"/>
        <v>0</v>
      </c>
      <c r="AA29" s="75">
        <f t="shared" si="13"/>
        <v>0</v>
      </c>
      <c r="AB29" s="73">
        <f t="shared" si="14"/>
        <v>0</v>
      </c>
      <c r="AC29" s="71">
        <f t="shared" si="15"/>
        <v>0</v>
      </c>
      <c r="AD29" s="72">
        <f t="shared" si="16"/>
        <v>0</v>
      </c>
      <c r="AE29" s="134">
        <f t="shared" si="19"/>
        <v>0</v>
      </c>
      <c r="AG29" s="57">
        <f>MF_6[[#This Row],[MF]]</f>
        <v>0</v>
      </c>
      <c r="AH29" s="56">
        <f>FF_7[[#This Row],[FF]]</f>
        <v>0</v>
      </c>
    </row>
    <row r="30" spans="1:34" x14ac:dyDescent="0.25">
      <c r="A30" s="195"/>
      <c r="B30" s="76" t="s">
        <v>285</v>
      </c>
      <c r="C30" s="125"/>
      <c r="D30" s="77" t="str">
        <f t="shared" si="17"/>
        <v/>
      </c>
      <c r="E30" s="77" t="str">
        <f t="shared" si="0"/>
        <v/>
      </c>
      <c r="F30" s="77" t="b">
        <f t="shared" si="20"/>
        <v>0</v>
      </c>
      <c r="G30" s="77" t="str">
        <f t="shared" si="22"/>
        <v/>
      </c>
      <c r="H30" s="108"/>
      <c r="I30" s="78"/>
      <c r="J30" s="78"/>
      <c r="K30" s="78"/>
      <c r="L30" s="78"/>
      <c r="M30" s="78"/>
      <c r="N30" s="135">
        <f t="shared" si="21"/>
        <v>0</v>
      </c>
      <c r="O30" s="51"/>
      <c r="P30" s="67" t="str">
        <f t="shared" si="18"/>
        <v/>
      </c>
      <c r="Q30" s="68">
        <f t="shared" si="3"/>
        <v>0</v>
      </c>
      <c r="R30" s="69">
        <f t="shared" si="4"/>
        <v>0</v>
      </c>
      <c r="S30" s="70">
        <f t="shared" si="5"/>
        <v>0</v>
      </c>
      <c r="T30" s="71">
        <f t="shared" si="6"/>
        <v>0</v>
      </c>
      <c r="U30" s="72">
        <f t="shared" si="7"/>
        <v>0</v>
      </c>
      <c r="V30" s="73">
        <f t="shared" si="8"/>
        <v>0</v>
      </c>
      <c r="W30" s="71">
        <f t="shared" si="9"/>
        <v>0</v>
      </c>
      <c r="X30" s="69">
        <f t="shared" si="10"/>
        <v>0</v>
      </c>
      <c r="Y30" s="74">
        <f t="shared" si="11"/>
        <v>0</v>
      </c>
      <c r="Z30" s="68">
        <f t="shared" si="12"/>
        <v>0</v>
      </c>
      <c r="AA30" s="75">
        <f t="shared" si="13"/>
        <v>0</v>
      </c>
      <c r="AB30" s="73">
        <f t="shared" si="14"/>
        <v>0</v>
      </c>
      <c r="AC30" s="71">
        <f t="shared" si="15"/>
        <v>0</v>
      </c>
      <c r="AD30" s="72">
        <f t="shared" si="16"/>
        <v>0</v>
      </c>
      <c r="AE30" s="134">
        <f t="shared" si="19"/>
        <v>0</v>
      </c>
      <c r="AH30" s="56">
        <f>FF_7[[#This Row],[FF]]</f>
        <v>0</v>
      </c>
    </row>
    <row r="31" spans="1:34" x14ac:dyDescent="0.25">
      <c r="A31" s="195"/>
      <c r="B31" s="76" t="s">
        <v>286</v>
      </c>
      <c r="C31" s="125"/>
      <c r="D31" s="77" t="str">
        <f t="shared" si="17"/>
        <v/>
      </c>
      <c r="E31" s="77" t="str">
        <f t="shared" si="0"/>
        <v/>
      </c>
      <c r="F31" s="77" t="b">
        <f t="shared" si="20"/>
        <v>0</v>
      </c>
      <c r="G31" s="77" t="str">
        <f t="shared" si="22"/>
        <v/>
      </c>
      <c r="H31" s="108"/>
      <c r="I31" s="78"/>
      <c r="J31" s="78"/>
      <c r="K31" s="78"/>
      <c r="L31" s="78"/>
      <c r="M31" s="78"/>
      <c r="N31" s="135">
        <f t="shared" si="21"/>
        <v>0</v>
      </c>
      <c r="O31" s="51"/>
      <c r="P31" s="67" t="str">
        <f t="shared" si="18"/>
        <v/>
      </c>
      <c r="Q31" s="68">
        <f t="shared" si="3"/>
        <v>0</v>
      </c>
      <c r="R31" s="69">
        <f t="shared" si="4"/>
        <v>0</v>
      </c>
      <c r="S31" s="70">
        <f t="shared" si="5"/>
        <v>0</v>
      </c>
      <c r="T31" s="71">
        <f t="shared" si="6"/>
        <v>0</v>
      </c>
      <c r="U31" s="72">
        <f t="shared" si="7"/>
        <v>0</v>
      </c>
      <c r="V31" s="73">
        <f t="shared" si="8"/>
        <v>0</v>
      </c>
      <c r="W31" s="71">
        <f t="shared" si="9"/>
        <v>0</v>
      </c>
      <c r="X31" s="69">
        <f t="shared" si="10"/>
        <v>0</v>
      </c>
      <c r="Y31" s="74">
        <f t="shared" si="11"/>
        <v>0</v>
      </c>
      <c r="Z31" s="68">
        <f t="shared" si="12"/>
        <v>0</v>
      </c>
      <c r="AA31" s="75">
        <f t="shared" si="13"/>
        <v>0</v>
      </c>
      <c r="AB31" s="73">
        <f t="shared" si="14"/>
        <v>0</v>
      </c>
      <c r="AC31" s="71">
        <f t="shared" si="15"/>
        <v>0</v>
      </c>
      <c r="AD31" s="72">
        <f t="shared" si="16"/>
        <v>0</v>
      </c>
      <c r="AE31" s="134">
        <f t="shared" si="19"/>
        <v>0</v>
      </c>
      <c r="AH31" s="56">
        <f>FF_7[[#This Row],[FF]]</f>
        <v>0</v>
      </c>
    </row>
    <row r="32" spans="1:34" x14ac:dyDescent="0.25">
      <c r="A32" s="195"/>
      <c r="B32" s="76" t="s">
        <v>287</v>
      </c>
      <c r="C32" s="125"/>
      <c r="D32" s="77" t="str">
        <f t="shared" si="17"/>
        <v/>
      </c>
      <c r="E32" s="77" t="str">
        <f t="shared" si="0"/>
        <v/>
      </c>
      <c r="F32" s="77" t="b">
        <f t="shared" si="20"/>
        <v>0</v>
      </c>
      <c r="G32" s="77" t="str">
        <f t="shared" si="22"/>
        <v/>
      </c>
      <c r="H32" s="108"/>
      <c r="I32" s="78"/>
      <c r="J32" s="78"/>
      <c r="K32" s="78"/>
      <c r="L32" s="78"/>
      <c r="M32" s="78"/>
      <c r="N32" s="135">
        <f t="shared" si="21"/>
        <v>0</v>
      </c>
      <c r="O32" s="51"/>
      <c r="P32" s="67" t="str">
        <f t="shared" si="18"/>
        <v/>
      </c>
      <c r="Q32" s="68">
        <f t="shared" si="3"/>
        <v>0</v>
      </c>
      <c r="R32" s="69">
        <f t="shared" si="4"/>
        <v>0</v>
      </c>
      <c r="S32" s="70">
        <f t="shared" si="5"/>
        <v>0</v>
      </c>
      <c r="T32" s="71">
        <f t="shared" si="6"/>
        <v>0</v>
      </c>
      <c r="U32" s="72">
        <f t="shared" si="7"/>
        <v>0</v>
      </c>
      <c r="V32" s="73">
        <f t="shared" si="8"/>
        <v>0</v>
      </c>
      <c r="W32" s="71">
        <f t="shared" si="9"/>
        <v>0</v>
      </c>
      <c r="X32" s="69">
        <f t="shared" si="10"/>
        <v>0</v>
      </c>
      <c r="Y32" s="74">
        <f t="shared" si="11"/>
        <v>0</v>
      </c>
      <c r="Z32" s="68">
        <f t="shared" si="12"/>
        <v>0</v>
      </c>
      <c r="AA32" s="75">
        <f t="shared" si="13"/>
        <v>0</v>
      </c>
      <c r="AB32" s="73">
        <f t="shared" si="14"/>
        <v>0</v>
      </c>
      <c r="AC32" s="71">
        <f t="shared" si="15"/>
        <v>0</v>
      </c>
      <c r="AD32" s="72">
        <f t="shared" si="16"/>
        <v>0</v>
      </c>
      <c r="AE32" s="134">
        <f t="shared" si="19"/>
        <v>0</v>
      </c>
      <c r="AH32" s="56">
        <f>FF_7[[#This Row],[FF]]</f>
        <v>0</v>
      </c>
    </row>
    <row r="33" spans="1:34" x14ac:dyDescent="0.25">
      <c r="A33" s="195"/>
      <c r="B33" s="76" t="s">
        <v>288</v>
      </c>
      <c r="C33" s="125"/>
      <c r="D33" s="77" t="str">
        <f t="shared" si="17"/>
        <v/>
      </c>
      <c r="E33" s="77" t="str">
        <f t="shared" si="0"/>
        <v/>
      </c>
      <c r="F33" s="77" t="b">
        <f t="shared" si="20"/>
        <v>0</v>
      </c>
      <c r="G33" s="77" t="str">
        <f t="shared" si="22"/>
        <v/>
      </c>
      <c r="H33" s="108"/>
      <c r="I33" s="78"/>
      <c r="J33" s="78"/>
      <c r="K33" s="78"/>
      <c r="L33" s="78"/>
      <c r="M33" s="78"/>
      <c r="N33" s="135">
        <f t="shared" si="21"/>
        <v>0</v>
      </c>
      <c r="O33" s="51"/>
      <c r="P33" s="67" t="str">
        <f t="shared" si="18"/>
        <v/>
      </c>
      <c r="Q33" s="68">
        <f t="shared" si="3"/>
        <v>0</v>
      </c>
      <c r="R33" s="69">
        <f t="shared" si="4"/>
        <v>0</v>
      </c>
      <c r="S33" s="70">
        <f t="shared" si="5"/>
        <v>0</v>
      </c>
      <c r="T33" s="71">
        <f t="shared" si="6"/>
        <v>0</v>
      </c>
      <c r="U33" s="72">
        <f t="shared" si="7"/>
        <v>0</v>
      </c>
      <c r="V33" s="73">
        <f t="shared" si="8"/>
        <v>0</v>
      </c>
      <c r="W33" s="71">
        <f t="shared" si="9"/>
        <v>0</v>
      </c>
      <c r="X33" s="69">
        <f t="shared" si="10"/>
        <v>0</v>
      </c>
      <c r="Y33" s="74">
        <f t="shared" si="11"/>
        <v>0</v>
      </c>
      <c r="Z33" s="68">
        <f t="shared" si="12"/>
        <v>0</v>
      </c>
      <c r="AA33" s="75">
        <f t="shared" si="13"/>
        <v>0</v>
      </c>
      <c r="AB33" s="73">
        <f t="shared" si="14"/>
        <v>0</v>
      </c>
      <c r="AC33" s="71">
        <f t="shared" si="15"/>
        <v>0</v>
      </c>
      <c r="AD33" s="72">
        <f t="shared" si="16"/>
        <v>0</v>
      </c>
      <c r="AE33" s="134">
        <f t="shared" si="19"/>
        <v>0</v>
      </c>
      <c r="AH33" s="56">
        <f>FF_7[[#This Row],[FF]]</f>
        <v>0</v>
      </c>
    </row>
    <row r="34" spans="1:34" x14ac:dyDescent="0.25">
      <c r="A34" s="195"/>
      <c r="B34" s="76" t="s">
        <v>289</v>
      </c>
      <c r="C34" s="125"/>
      <c r="D34" s="77" t="str">
        <f t="shared" si="17"/>
        <v/>
      </c>
      <c r="E34" s="77" t="str">
        <f t="shared" si="0"/>
        <v/>
      </c>
      <c r="F34" s="77" t="b">
        <f t="shared" si="20"/>
        <v>0</v>
      </c>
      <c r="G34" s="77" t="str">
        <f t="shared" si="22"/>
        <v/>
      </c>
      <c r="H34" s="108"/>
      <c r="I34" s="78"/>
      <c r="J34" s="78"/>
      <c r="K34" s="78"/>
      <c r="L34" s="78"/>
      <c r="M34" s="78"/>
      <c r="N34" s="135">
        <f t="shared" si="21"/>
        <v>0</v>
      </c>
      <c r="O34" s="51"/>
      <c r="P34" s="67" t="str">
        <f t="shared" si="18"/>
        <v/>
      </c>
      <c r="Q34" s="68">
        <f t="shared" si="3"/>
        <v>0</v>
      </c>
      <c r="R34" s="69">
        <f t="shared" si="4"/>
        <v>0</v>
      </c>
      <c r="S34" s="70">
        <f t="shared" si="5"/>
        <v>0</v>
      </c>
      <c r="T34" s="71">
        <f t="shared" si="6"/>
        <v>0</v>
      </c>
      <c r="U34" s="72">
        <f t="shared" si="7"/>
        <v>0</v>
      </c>
      <c r="V34" s="73">
        <f t="shared" si="8"/>
        <v>0</v>
      </c>
      <c r="W34" s="71">
        <f t="shared" si="9"/>
        <v>0</v>
      </c>
      <c r="X34" s="69">
        <f t="shared" si="10"/>
        <v>0</v>
      </c>
      <c r="Y34" s="74">
        <f t="shared" si="11"/>
        <v>0</v>
      </c>
      <c r="Z34" s="68">
        <f t="shared" si="12"/>
        <v>0</v>
      </c>
      <c r="AA34" s="75">
        <f t="shared" si="13"/>
        <v>0</v>
      </c>
      <c r="AB34" s="73">
        <f t="shared" si="14"/>
        <v>0</v>
      </c>
      <c r="AC34" s="71">
        <f t="shared" si="15"/>
        <v>0</v>
      </c>
      <c r="AD34" s="72">
        <f t="shared" si="16"/>
        <v>0</v>
      </c>
      <c r="AE34" s="134">
        <f t="shared" si="19"/>
        <v>0</v>
      </c>
      <c r="AH34" s="56">
        <f>FF_7[[#This Row],[FF]]</f>
        <v>0</v>
      </c>
    </row>
    <row r="35" spans="1:34" x14ac:dyDescent="0.25">
      <c r="A35" s="195"/>
      <c r="B35" s="76" t="s">
        <v>290</v>
      </c>
      <c r="C35" s="125"/>
      <c r="D35" s="77" t="str">
        <f t="shared" si="17"/>
        <v/>
      </c>
      <c r="E35" s="77" t="str">
        <f t="shared" si="0"/>
        <v/>
      </c>
      <c r="F35" s="77" t="b">
        <f t="shared" si="20"/>
        <v>0</v>
      </c>
      <c r="G35" s="77" t="str">
        <f t="shared" si="22"/>
        <v/>
      </c>
      <c r="H35" s="108"/>
      <c r="I35" s="78"/>
      <c r="J35" s="78"/>
      <c r="K35" s="78"/>
      <c r="L35" s="78"/>
      <c r="M35" s="78"/>
      <c r="N35" s="135">
        <f t="shared" si="21"/>
        <v>0</v>
      </c>
      <c r="O35" s="51"/>
      <c r="P35" s="67" t="str">
        <f t="shared" si="18"/>
        <v/>
      </c>
      <c r="Q35" s="68">
        <f t="shared" si="3"/>
        <v>0</v>
      </c>
      <c r="R35" s="69">
        <f t="shared" si="4"/>
        <v>0</v>
      </c>
      <c r="S35" s="70">
        <f t="shared" si="5"/>
        <v>0</v>
      </c>
      <c r="T35" s="71">
        <f t="shared" si="6"/>
        <v>0</v>
      </c>
      <c r="U35" s="72">
        <f t="shared" si="7"/>
        <v>0</v>
      </c>
      <c r="V35" s="73">
        <f t="shared" si="8"/>
        <v>0</v>
      </c>
      <c r="W35" s="71">
        <f t="shared" si="9"/>
        <v>0</v>
      </c>
      <c r="X35" s="69">
        <f t="shared" si="10"/>
        <v>0</v>
      </c>
      <c r="Y35" s="74">
        <f t="shared" si="11"/>
        <v>0</v>
      </c>
      <c r="Z35" s="68">
        <f t="shared" si="12"/>
        <v>0</v>
      </c>
      <c r="AA35" s="75">
        <f t="shared" si="13"/>
        <v>0</v>
      </c>
      <c r="AB35" s="73">
        <f t="shared" si="14"/>
        <v>0</v>
      </c>
      <c r="AC35" s="71">
        <f t="shared" si="15"/>
        <v>0</v>
      </c>
      <c r="AD35" s="72">
        <f t="shared" si="16"/>
        <v>0</v>
      </c>
      <c r="AE35" s="134">
        <f t="shared" si="19"/>
        <v>0</v>
      </c>
      <c r="AF35" s="79"/>
      <c r="AG35" s="79"/>
      <c r="AH35" s="56">
        <f>FF_7[[#This Row],[FF]]</f>
        <v>0</v>
      </c>
    </row>
    <row r="36" spans="1:34" x14ac:dyDescent="0.25">
      <c r="A36" s="195"/>
      <c r="B36" s="76" t="s">
        <v>291</v>
      </c>
      <c r="C36" s="125"/>
      <c r="D36" s="77" t="str">
        <f t="shared" si="17"/>
        <v/>
      </c>
      <c r="E36" s="77" t="str">
        <f t="shared" si="0"/>
        <v/>
      </c>
      <c r="F36" s="77" t="b">
        <f t="shared" si="20"/>
        <v>0</v>
      </c>
      <c r="G36" s="77" t="str">
        <f t="shared" si="22"/>
        <v/>
      </c>
      <c r="H36" s="108"/>
      <c r="I36" s="78"/>
      <c r="J36" s="78"/>
      <c r="K36" s="78"/>
      <c r="L36" s="78"/>
      <c r="M36" s="78"/>
      <c r="N36" s="135">
        <f t="shared" si="21"/>
        <v>0</v>
      </c>
      <c r="O36" s="51"/>
      <c r="P36" s="67" t="str">
        <f t="shared" si="18"/>
        <v/>
      </c>
      <c r="Q36" s="68">
        <f t="shared" si="3"/>
        <v>0</v>
      </c>
      <c r="R36" s="69">
        <f t="shared" si="4"/>
        <v>0</v>
      </c>
      <c r="S36" s="70">
        <f t="shared" si="5"/>
        <v>0</v>
      </c>
      <c r="T36" s="71">
        <f t="shared" si="6"/>
        <v>0</v>
      </c>
      <c r="U36" s="72">
        <f t="shared" si="7"/>
        <v>0</v>
      </c>
      <c r="V36" s="73">
        <f t="shared" si="8"/>
        <v>0</v>
      </c>
      <c r="W36" s="71">
        <f t="shared" si="9"/>
        <v>0</v>
      </c>
      <c r="X36" s="69">
        <f t="shared" si="10"/>
        <v>0</v>
      </c>
      <c r="Y36" s="74">
        <f t="shared" si="11"/>
        <v>0</v>
      </c>
      <c r="Z36" s="68">
        <f t="shared" si="12"/>
        <v>0</v>
      </c>
      <c r="AA36" s="75">
        <f t="shared" si="13"/>
        <v>0</v>
      </c>
      <c r="AB36" s="73">
        <f t="shared" si="14"/>
        <v>0</v>
      </c>
      <c r="AC36" s="71">
        <f t="shared" si="15"/>
        <v>0</v>
      </c>
      <c r="AD36" s="72">
        <f t="shared" si="16"/>
        <v>0</v>
      </c>
      <c r="AE36" s="134">
        <f t="shared" si="19"/>
        <v>0</v>
      </c>
      <c r="AF36" s="79"/>
      <c r="AG36" s="79"/>
      <c r="AH36" s="56">
        <f>FF_7[[#This Row],[FF]]</f>
        <v>0</v>
      </c>
    </row>
    <row r="37" spans="1:34" x14ac:dyDescent="0.25">
      <c r="A37" s="195"/>
      <c r="B37" s="76" t="s">
        <v>292</v>
      </c>
      <c r="C37" s="125"/>
      <c r="D37" s="77" t="str">
        <f t="shared" si="17"/>
        <v/>
      </c>
      <c r="E37" s="77" t="str">
        <f t="shared" si="0"/>
        <v/>
      </c>
      <c r="F37" s="77" t="b">
        <f t="shared" si="20"/>
        <v>0</v>
      </c>
      <c r="G37" s="77" t="str">
        <f t="shared" si="22"/>
        <v/>
      </c>
      <c r="H37" s="108"/>
      <c r="I37" s="78"/>
      <c r="J37" s="78"/>
      <c r="K37" s="78"/>
      <c r="L37" s="78"/>
      <c r="M37" s="78"/>
      <c r="N37" s="135">
        <f t="shared" si="21"/>
        <v>0</v>
      </c>
      <c r="O37" s="51"/>
      <c r="P37" s="67" t="str">
        <f t="shared" si="18"/>
        <v/>
      </c>
      <c r="Q37" s="68">
        <f t="shared" si="3"/>
        <v>0</v>
      </c>
      <c r="R37" s="69">
        <f t="shared" si="4"/>
        <v>0</v>
      </c>
      <c r="S37" s="70">
        <f t="shared" si="5"/>
        <v>0</v>
      </c>
      <c r="T37" s="71">
        <f t="shared" si="6"/>
        <v>0</v>
      </c>
      <c r="U37" s="72">
        <f t="shared" si="7"/>
        <v>0</v>
      </c>
      <c r="V37" s="73">
        <f t="shared" si="8"/>
        <v>0</v>
      </c>
      <c r="W37" s="71">
        <f t="shared" si="9"/>
        <v>0</v>
      </c>
      <c r="X37" s="69">
        <f t="shared" si="10"/>
        <v>0</v>
      </c>
      <c r="Y37" s="74">
        <f t="shared" si="11"/>
        <v>0</v>
      </c>
      <c r="Z37" s="68">
        <f t="shared" si="12"/>
        <v>0</v>
      </c>
      <c r="AA37" s="75">
        <f t="shared" si="13"/>
        <v>0</v>
      </c>
      <c r="AB37" s="73">
        <f t="shared" si="14"/>
        <v>0</v>
      </c>
      <c r="AC37" s="71">
        <f t="shared" si="15"/>
        <v>0</v>
      </c>
      <c r="AD37" s="72">
        <f t="shared" si="16"/>
        <v>0</v>
      </c>
      <c r="AE37" s="134">
        <f t="shared" si="19"/>
        <v>0</v>
      </c>
      <c r="AF37" s="79"/>
      <c r="AG37" s="79"/>
      <c r="AH37" s="56">
        <f>FF_7[[#This Row],[FF]]</f>
        <v>0</v>
      </c>
    </row>
    <row r="38" spans="1:34" x14ac:dyDescent="0.25">
      <c r="A38" s="195"/>
      <c r="B38" s="76" t="s">
        <v>293</v>
      </c>
      <c r="C38" s="125"/>
      <c r="D38" s="77" t="str">
        <f t="shared" si="17"/>
        <v/>
      </c>
      <c r="E38" s="77" t="str">
        <f t="shared" si="0"/>
        <v/>
      </c>
      <c r="F38" s="77" t="b">
        <f t="shared" si="20"/>
        <v>0</v>
      </c>
      <c r="G38" s="77" t="str">
        <f t="shared" si="22"/>
        <v/>
      </c>
      <c r="H38" s="108"/>
      <c r="I38" s="78"/>
      <c r="J38" s="78"/>
      <c r="K38" s="78"/>
      <c r="L38" s="78"/>
      <c r="M38" s="78"/>
      <c r="N38" s="135">
        <f t="shared" si="21"/>
        <v>0</v>
      </c>
      <c r="O38" s="51"/>
      <c r="P38" s="67" t="str">
        <f t="shared" si="18"/>
        <v/>
      </c>
      <c r="Q38" s="68">
        <f t="shared" si="3"/>
        <v>0</v>
      </c>
      <c r="R38" s="69">
        <f t="shared" si="4"/>
        <v>0</v>
      </c>
      <c r="S38" s="70">
        <f t="shared" si="5"/>
        <v>0</v>
      </c>
      <c r="T38" s="71">
        <f t="shared" si="6"/>
        <v>0</v>
      </c>
      <c r="U38" s="72">
        <f t="shared" si="7"/>
        <v>0</v>
      </c>
      <c r="V38" s="73">
        <f t="shared" si="8"/>
        <v>0</v>
      </c>
      <c r="W38" s="71">
        <f t="shared" si="9"/>
        <v>0</v>
      </c>
      <c r="X38" s="69">
        <f t="shared" si="10"/>
        <v>0</v>
      </c>
      <c r="Y38" s="74">
        <f t="shared" si="11"/>
        <v>0</v>
      </c>
      <c r="Z38" s="68">
        <f t="shared" si="12"/>
        <v>0</v>
      </c>
      <c r="AA38" s="75">
        <f t="shared" si="13"/>
        <v>0</v>
      </c>
      <c r="AB38" s="73">
        <f t="shared" si="14"/>
        <v>0</v>
      </c>
      <c r="AC38" s="71">
        <f t="shared" si="15"/>
        <v>0</v>
      </c>
      <c r="AD38" s="72">
        <f t="shared" si="16"/>
        <v>0</v>
      </c>
      <c r="AE38" s="134">
        <f t="shared" si="19"/>
        <v>0</v>
      </c>
      <c r="AF38" s="79"/>
      <c r="AG38" s="79"/>
      <c r="AH38" s="56">
        <f>FF_7[[#This Row],[FF]]</f>
        <v>0</v>
      </c>
    </row>
    <row r="39" spans="1:34" x14ac:dyDescent="0.25">
      <c r="A39" s="195"/>
      <c r="B39" s="76" t="s">
        <v>294</v>
      </c>
      <c r="C39" s="125"/>
      <c r="D39" s="77" t="str">
        <f t="shared" si="17"/>
        <v/>
      </c>
      <c r="E39" s="77" t="str">
        <f t="shared" si="0"/>
        <v/>
      </c>
      <c r="F39" s="77" t="b">
        <f t="shared" si="20"/>
        <v>0</v>
      </c>
      <c r="G39" s="77" t="str">
        <f t="shared" si="22"/>
        <v/>
      </c>
      <c r="H39" s="108"/>
      <c r="I39" s="78"/>
      <c r="J39" s="78"/>
      <c r="K39" s="78"/>
      <c r="L39" s="78"/>
      <c r="M39" s="78"/>
      <c r="N39" s="135">
        <f t="shared" si="21"/>
        <v>0</v>
      </c>
      <c r="O39" s="51"/>
      <c r="P39" s="67" t="str">
        <f t="shared" si="18"/>
        <v/>
      </c>
      <c r="Q39" s="68">
        <f t="shared" si="3"/>
        <v>0</v>
      </c>
      <c r="R39" s="69">
        <f t="shared" si="4"/>
        <v>0</v>
      </c>
      <c r="S39" s="70">
        <f t="shared" si="5"/>
        <v>0</v>
      </c>
      <c r="T39" s="71">
        <f t="shared" si="6"/>
        <v>0</v>
      </c>
      <c r="U39" s="72">
        <f t="shared" si="7"/>
        <v>0</v>
      </c>
      <c r="V39" s="73">
        <f t="shared" si="8"/>
        <v>0</v>
      </c>
      <c r="W39" s="71">
        <f t="shared" si="9"/>
        <v>0</v>
      </c>
      <c r="X39" s="69">
        <f t="shared" si="10"/>
        <v>0</v>
      </c>
      <c r="Y39" s="74">
        <f t="shared" si="11"/>
        <v>0</v>
      </c>
      <c r="Z39" s="68">
        <f t="shared" si="12"/>
        <v>0</v>
      </c>
      <c r="AA39" s="75">
        <f t="shared" si="13"/>
        <v>0</v>
      </c>
      <c r="AB39" s="73">
        <f t="shared" si="14"/>
        <v>0</v>
      </c>
      <c r="AC39" s="71">
        <f t="shared" si="15"/>
        <v>0</v>
      </c>
      <c r="AD39" s="72">
        <f t="shared" si="16"/>
        <v>0</v>
      </c>
      <c r="AE39" s="134">
        <f t="shared" si="19"/>
        <v>0</v>
      </c>
      <c r="AF39" s="79"/>
      <c r="AG39" s="79"/>
      <c r="AH39" s="56">
        <f>FF_7[[#This Row],[FF]]</f>
        <v>0</v>
      </c>
    </row>
    <row r="40" spans="1:34" x14ac:dyDescent="0.25">
      <c r="A40" s="195"/>
      <c r="B40" s="76" t="s">
        <v>295</v>
      </c>
      <c r="C40" s="125"/>
      <c r="D40" s="77" t="str">
        <f t="shared" si="17"/>
        <v/>
      </c>
      <c r="E40" s="77" t="str">
        <f t="shared" si="0"/>
        <v/>
      </c>
      <c r="F40" s="77" t="b">
        <f t="shared" si="20"/>
        <v>0</v>
      </c>
      <c r="G40" s="77" t="str">
        <f t="shared" si="22"/>
        <v/>
      </c>
      <c r="H40" s="108"/>
      <c r="I40" s="78"/>
      <c r="J40" s="78"/>
      <c r="K40" s="78"/>
      <c r="L40" s="78"/>
      <c r="M40" s="78"/>
      <c r="N40" s="135">
        <f t="shared" si="21"/>
        <v>0</v>
      </c>
      <c r="O40" s="51"/>
      <c r="P40" s="67" t="str">
        <f t="shared" si="18"/>
        <v/>
      </c>
      <c r="Q40" s="68">
        <f t="shared" si="3"/>
        <v>0</v>
      </c>
      <c r="R40" s="69">
        <f t="shared" si="4"/>
        <v>0</v>
      </c>
      <c r="S40" s="70">
        <f t="shared" si="5"/>
        <v>0</v>
      </c>
      <c r="T40" s="71">
        <f t="shared" si="6"/>
        <v>0</v>
      </c>
      <c r="U40" s="72">
        <f t="shared" si="7"/>
        <v>0</v>
      </c>
      <c r="V40" s="73">
        <f t="shared" si="8"/>
        <v>0</v>
      </c>
      <c r="W40" s="71">
        <f t="shared" si="9"/>
        <v>0</v>
      </c>
      <c r="X40" s="69">
        <f t="shared" si="10"/>
        <v>0</v>
      </c>
      <c r="Y40" s="74">
        <f t="shared" si="11"/>
        <v>0</v>
      </c>
      <c r="Z40" s="68">
        <f t="shared" si="12"/>
        <v>0</v>
      </c>
      <c r="AA40" s="75">
        <f t="shared" si="13"/>
        <v>0</v>
      </c>
      <c r="AB40" s="73">
        <f t="shared" si="14"/>
        <v>0</v>
      </c>
      <c r="AC40" s="71">
        <f t="shared" si="15"/>
        <v>0</v>
      </c>
      <c r="AD40" s="72">
        <f t="shared" si="16"/>
        <v>0</v>
      </c>
      <c r="AE40" s="134">
        <f t="shared" si="19"/>
        <v>0</v>
      </c>
      <c r="AF40" s="79"/>
      <c r="AG40" s="79"/>
      <c r="AH40" s="56">
        <f>FF_7[[#This Row],[FF]]</f>
        <v>0</v>
      </c>
    </row>
    <row r="41" spans="1:34" x14ac:dyDescent="0.25">
      <c r="A41" s="195"/>
      <c r="B41" s="76" t="s">
        <v>296</v>
      </c>
      <c r="C41" s="125"/>
      <c r="D41" s="77" t="str">
        <f t="shared" si="17"/>
        <v/>
      </c>
      <c r="E41" s="77" t="str">
        <f t="shared" si="0"/>
        <v/>
      </c>
      <c r="F41" s="77" t="b">
        <f t="shared" si="20"/>
        <v>0</v>
      </c>
      <c r="G41" s="77" t="str">
        <f t="shared" si="22"/>
        <v/>
      </c>
      <c r="H41" s="108"/>
      <c r="I41" s="78"/>
      <c r="J41" s="78"/>
      <c r="K41" s="78"/>
      <c r="L41" s="78"/>
      <c r="M41" s="78"/>
      <c r="N41" s="135">
        <f t="shared" si="21"/>
        <v>0</v>
      </c>
      <c r="O41" s="51"/>
      <c r="P41" s="67" t="str">
        <f t="shared" si="18"/>
        <v/>
      </c>
      <c r="Q41" s="68">
        <f t="shared" si="3"/>
        <v>0</v>
      </c>
      <c r="R41" s="69">
        <f t="shared" si="4"/>
        <v>0</v>
      </c>
      <c r="S41" s="70">
        <f t="shared" si="5"/>
        <v>0</v>
      </c>
      <c r="T41" s="71">
        <f t="shared" si="6"/>
        <v>0</v>
      </c>
      <c r="U41" s="72">
        <f t="shared" si="7"/>
        <v>0</v>
      </c>
      <c r="V41" s="73">
        <f t="shared" si="8"/>
        <v>0</v>
      </c>
      <c r="W41" s="71">
        <f t="shared" si="9"/>
        <v>0</v>
      </c>
      <c r="X41" s="69">
        <f t="shared" si="10"/>
        <v>0</v>
      </c>
      <c r="Y41" s="74">
        <f t="shared" si="11"/>
        <v>0</v>
      </c>
      <c r="Z41" s="68">
        <f t="shared" si="12"/>
        <v>0</v>
      </c>
      <c r="AA41" s="75">
        <f t="shared" si="13"/>
        <v>0</v>
      </c>
      <c r="AB41" s="73">
        <f t="shared" si="14"/>
        <v>0</v>
      </c>
      <c r="AC41" s="71">
        <f t="shared" si="15"/>
        <v>0</v>
      </c>
      <c r="AD41" s="72">
        <f t="shared" si="16"/>
        <v>0</v>
      </c>
      <c r="AE41" s="134">
        <f t="shared" si="19"/>
        <v>0</v>
      </c>
      <c r="AF41" s="79"/>
      <c r="AG41" s="79"/>
      <c r="AH41" s="56">
        <f>FF_7[[#This Row],[FF]]</f>
        <v>0</v>
      </c>
    </row>
    <row r="42" spans="1:34" x14ac:dyDescent="0.25">
      <c r="A42" s="195"/>
      <c r="B42" s="76" t="s">
        <v>297</v>
      </c>
      <c r="C42" s="125"/>
      <c r="D42" s="77" t="str">
        <f t="shared" si="17"/>
        <v/>
      </c>
      <c r="E42" s="77" t="str">
        <f t="shared" si="0"/>
        <v/>
      </c>
      <c r="F42" s="77" t="b">
        <f t="shared" si="20"/>
        <v>0</v>
      </c>
      <c r="G42" s="77" t="str">
        <f t="shared" si="22"/>
        <v/>
      </c>
      <c r="H42" s="108"/>
      <c r="I42" s="78"/>
      <c r="J42" s="78"/>
      <c r="K42" s="78"/>
      <c r="L42" s="78"/>
      <c r="M42" s="78"/>
      <c r="N42" s="135">
        <f t="shared" si="21"/>
        <v>0</v>
      </c>
      <c r="O42" s="51"/>
      <c r="P42" s="67" t="str">
        <f t="shared" si="18"/>
        <v/>
      </c>
      <c r="Q42" s="68">
        <f t="shared" si="3"/>
        <v>0</v>
      </c>
      <c r="R42" s="69">
        <f t="shared" si="4"/>
        <v>0</v>
      </c>
      <c r="S42" s="70">
        <f t="shared" si="5"/>
        <v>0</v>
      </c>
      <c r="T42" s="71">
        <f t="shared" si="6"/>
        <v>0</v>
      </c>
      <c r="U42" s="72">
        <f t="shared" si="7"/>
        <v>0</v>
      </c>
      <c r="V42" s="73">
        <f t="shared" si="8"/>
        <v>0</v>
      </c>
      <c r="W42" s="71">
        <f t="shared" si="9"/>
        <v>0</v>
      </c>
      <c r="X42" s="69">
        <f t="shared" si="10"/>
        <v>0</v>
      </c>
      <c r="Y42" s="74">
        <f t="shared" si="11"/>
        <v>0</v>
      </c>
      <c r="Z42" s="68">
        <f t="shared" si="12"/>
        <v>0</v>
      </c>
      <c r="AA42" s="75">
        <f t="shared" si="13"/>
        <v>0</v>
      </c>
      <c r="AB42" s="73">
        <f t="shared" si="14"/>
        <v>0</v>
      </c>
      <c r="AC42" s="71">
        <f t="shared" si="15"/>
        <v>0</v>
      </c>
      <c r="AD42" s="72">
        <f t="shared" si="16"/>
        <v>0</v>
      </c>
      <c r="AE42" s="134">
        <f t="shared" si="19"/>
        <v>0</v>
      </c>
      <c r="AF42" s="79"/>
      <c r="AG42" s="79"/>
      <c r="AH42" s="56">
        <f>FF_7[[#This Row],[FF]]</f>
        <v>0</v>
      </c>
    </row>
    <row r="43" spans="1:34" x14ac:dyDescent="0.25">
      <c r="A43" s="195"/>
      <c r="B43" s="76" t="s">
        <v>298</v>
      </c>
      <c r="C43" s="125"/>
      <c r="D43" s="77" t="str">
        <f t="shared" si="17"/>
        <v/>
      </c>
      <c r="E43" s="77" t="str">
        <f t="shared" si="0"/>
        <v/>
      </c>
      <c r="F43" s="77" t="b">
        <f t="shared" si="20"/>
        <v>0</v>
      </c>
      <c r="G43" s="77" t="str">
        <f t="shared" si="22"/>
        <v/>
      </c>
      <c r="H43" s="108"/>
      <c r="I43" s="78"/>
      <c r="J43" s="78"/>
      <c r="K43" s="78"/>
      <c r="L43" s="78"/>
      <c r="M43" s="78"/>
      <c r="N43" s="135">
        <f t="shared" si="21"/>
        <v>0</v>
      </c>
      <c r="O43" s="51"/>
      <c r="P43" s="67" t="str">
        <f t="shared" si="18"/>
        <v/>
      </c>
      <c r="Q43" s="68">
        <f t="shared" si="3"/>
        <v>0</v>
      </c>
      <c r="R43" s="69">
        <f t="shared" si="4"/>
        <v>0</v>
      </c>
      <c r="S43" s="70">
        <f t="shared" si="5"/>
        <v>0</v>
      </c>
      <c r="T43" s="71">
        <f t="shared" si="6"/>
        <v>0</v>
      </c>
      <c r="U43" s="72">
        <f t="shared" si="7"/>
        <v>0</v>
      </c>
      <c r="V43" s="73">
        <f t="shared" si="8"/>
        <v>0</v>
      </c>
      <c r="W43" s="71">
        <f t="shared" si="9"/>
        <v>0</v>
      </c>
      <c r="X43" s="69">
        <f t="shared" si="10"/>
        <v>0</v>
      </c>
      <c r="Y43" s="74">
        <f t="shared" si="11"/>
        <v>0</v>
      </c>
      <c r="Z43" s="68">
        <f t="shared" si="12"/>
        <v>0</v>
      </c>
      <c r="AA43" s="75">
        <f t="shared" si="13"/>
        <v>0</v>
      </c>
      <c r="AB43" s="73">
        <f t="shared" si="14"/>
        <v>0</v>
      </c>
      <c r="AC43" s="71">
        <f t="shared" si="15"/>
        <v>0</v>
      </c>
      <c r="AD43" s="72">
        <f t="shared" si="16"/>
        <v>0</v>
      </c>
      <c r="AE43" s="134">
        <f t="shared" si="19"/>
        <v>0</v>
      </c>
      <c r="AG43" s="79"/>
      <c r="AH43" s="56">
        <f>FF_7[[#This Row],[FF]]</f>
        <v>0</v>
      </c>
    </row>
    <row r="44" spans="1:34" x14ac:dyDescent="0.25">
      <c r="A44" s="195"/>
      <c r="B44" s="76" t="s">
        <v>299</v>
      </c>
      <c r="C44" s="125"/>
      <c r="D44" s="77" t="str">
        <f t="shared" si="17"/>
        <v/>
      </c>
      <c r="E44" s="77" t="str">
        <f t="shared" si="0"/>
        <v/>
      </c>
      <c r="F44" s="77" t="b">
        <f t="shared" si="20"/>
        <v>0</v>
      </c>
      <c r="G44" s="77" t="str">
        <f t="shared" si="22"/>
        <v/>
      </c>
      <c r="H44" s="108"/>
      <c r="I44" s="78"/>
      <c r="J44" s="78"/>
      <c r="K44" s="78"/>
      <c r="L44" s="78"/>
      <c r="M44" s="78"/>
      <c r="N44" s="135">
        <f t="shared" si="21"/>
        <v>0</v>
      </c>
      <c r="O44" s="51"/>
      <c r="P44" s="67" t="str">
        <f t="shared" ref="P44:P47" si="23">IF(D44="WF",H44*I44,"")</f>
        <v/>
      </c>
      <c r="Q44" s="68">
        <f t="shared" ref="Q44:Q47" si="24">IF(D44="FF",H44*I44,0)</f>
        <v>0</v>
      </c>
      <c r="R44" s="69">
        <f t="shared" ref="R44:R47" si="25">IF(D44="MF",H44*I44,0)</f>
        <v>0</v>
      </c>
      <c r="S44" s="70">
        <f t="shared" ref="S44:S47" si="26">IF(D44="WF",H44*J44,0)</f>
        <v>0</v>
      </c>
      <c r="T44" s="71">
        <f t="shared" ref="T44:T47" si="27">IF(D44="FF",H44*J44,0)</f>
        <v>0</v>
      </c>
      <c r="U44" s="72">
        <f t="shared" ref="U44:U47" si="28">IF(D44="MF",H44*J44,0)</f>
        <v>0</v>
      </c>
      <c r="V44" s="73">
        <f t="shared" ref="V44:V47" si="29">IF(D44="WF",H44*K44,0)</f>
        <v>0</v>
      </c>
      <c r="W44" s="71">
        <f t="shared" ref="W44:W47" si="30">IF(D44="FF",H44*K44,0)</f>
        <v>0</v>
      </c>
      <c r="X44" s="69">
        <f t="shared" ref="X44:X47" si="31">IF(D44="MF",H44*K44,0)</f>
        <v>0</v>
      </c>
      <c r="Y44" s="74">
        <f t="shared" ref="Y44:Y47" si="32">IF(D44="WF",H44*L44,0)</f>
        <v>0</v>
      </c>
      <c r="Z44" s="68">
        <f t="shared" ref="Z44:Z47" si="33">IF(D44="FF",H44*L44,0)</f>
        <v>0</v>
      </c>
      <c r="AA44" s="75">
        <f t="shared" ref="AA44:AA47" si="34">IF(D44="MF",H44*L44,0)</f>
        <v>0</v>
      </c>
      <c r="AB44" s="73">
        <f t="shared" ref="AB44:AB47" si="35">IF(D44="WF",H44*M44,0)</f>
        <v>0</v>
      </c>
      <c r="AC44" s="71">
        <f t="shared" ref="AC44:AC47" si="36">IF(D44="FF",H44*M44,0)</f>
        <v>0</v>
      </c>
      <c r="AD44" s="72">
        <f t="shared" ref="AD44:AD47" si="37">IF(D44="MF",H44*M44,0)</f>
        <v>0</v>
      </c>
      <c r="AE44" s="134">
        <f t="shared" si="19"/>
        <v>0</v>
      </c>
      <c r="AG44" s="79"/>
      <c r="AH44" s="56"/>
    </row>
    <row r="45" spans="1:34" x14ac:dyDescent="0.25">
      <c r="A45" s="195"/>
      <c r="B45" s="76" t="s">
        <v>300</v>
      </c>
      <c r="C45" s="125"/>
      <c r="D45" s="77" t="str">
        <f t="shared" si="17"/>
        <v/>
      </c>
      <c r="E45" s="77" t="str">
        <f t="shared" si="0"/>
        <v/>
      </c>
      <c r="F45" s="77" t="b">
        <f t="shared" si="20"/>
        <v>0</v>
      </c>
      <c r="G45" s="77" t="str">
        <f t="shared" si="22"/>
        <v/>
      </c>
      <c r="H45" s="108"/>
      <c r="I45" s="78"/>
      <c r="J45" s="78"/>
      <c r="K45" s="78"/>
      <c r="L45" s="78"/>
      <c r="M45" s="78"/>
      <c r="N45" s="135">
        <f t="shared" si="21"/>
        <v>0</v>
      </c>
      <c r="O45" s="51"/>
      <c r="P45" s="67" t="str">
        <f t="shared" si="23"/>
        <v/>
      </c>
      <c r="Q45" s="68">
        <f t="shared" si="24"/>
        <v>0</v>
      </c>
      <c r="R45" s="69">
        <f t="shared" si="25"/>
        <v>0</v>
      </c>
      <c r="S45" s="70">
        <f t="shared" si="26"/>
        <v>0</v>
      </c>
      <c r="T45" s="71">
        <f t="shared" si="27"/>
        <v>0</v>
      </c>
      <c r="U45" s="72">
        <f t="shared" si="28"/>
        <v>0</v>
      </c>
      <c r="V45" s="73">
        <f t="shared" si="29"/>
        <v>0</v>
      </c>
      <c r="W45" s="71">
        <f t="shared" si="30"/>
        <v>0</v>
      </c>
      <c r="X45" s="69">
        <f t="shared" si="31"/>
        <v>0</v>
      </c>
      <c r="Y45" s="74">
        <f t="shared" si="32"/>
        <v>0</v>
      </c>
      <c r="Z45" s="68">
        <f t="shared" si="33"/>
        <v>0</v>
      </c>
      <c r="AA45" s="75">
        <f t="shared" si="34"/>
        <v>0</v>
      </c>
      <c r="AB45" s="73">
        <f t="shared" si="35"/>
        <v>0</v>
      </c>
      <c r="AC45" s="71">
        <f t="shared" si="36"/>
        <v>0</v>
      </c>
      <c r="AD45" s="72">
        <f t="shared" si="37"/>
        <v>0</v>
      </c>
      <c r="AE45" s="134">
        <f t="shared" si="19"/>
        <v>0</v>
      </c>
      <c r="AG45" s="79"/>
      <c r="AH45" s="56"/>
    </row>
    <row r="46" spans="1:34" x14ac:dyDescent="0.25">
      <c r="A46" s="195"/>
      <c r="B46" s="76" t="s">
        <v>301</v>
      </c>
      <c r="C46" s="125"/>
      <c r="D46" s="77" t="str">
        <f t="shared" si="17"/>
        <v/>
      </c>
      <c r="E46" s="77" t="str">
        <f t="shared" si="0"/>
        <v/>
      </c>
      <c r="F46" s="77" t="b">
        <f t="shared" si="20"/>
        <v>0</v>
      </c>
      <c r="G46" s="77" t="str">
        <f t="shared" si="22"/>
        <v/>
      </c>
      <c r="H46" s="108"/>
      <c r="I46" s="78"/>
      <c r="J46" s="78"/>
      <c r="K46" s="78"/>
      <c r="L46" s="78"/>
      <c r="M46" s="78"/>
      <c r="N46" s="135">
        <f t="shared" si="21"/>
        <v>0</v>
      </c>
      <c r="O46" s="51"/>
      <c r="P46" s="67" t="str">
        <f t="shared" si="23"/>
        <v/>
      </c>
      <c r="Q46" s="68">
        <f t="shared" si="24"/>
        <v>0</v>
      </c>
      <c r="R46" s="69">
        <f t="shared" si="25"/>
        <v>0</v>
      </c>
      <c r="S46" s="70">
        <f t="shared" si="26"/>
        <v>0</v>
      </c>
      <c r="T46" s="71">
        <f t="shared" si="27"/>
        <v>0</v>
      </c>
      <c r="U46" s="72">
        <f t="shared" si="28"/>
        <v>0</v>
      </c>
      <c r="V46" s="73">
        <f t="shared" si="29"/>
        <v>0</v>
      </c>
      <c r="W46" s="71">
        <f t="shared" si="30"/>
        <v>0</v>
      </c>
      <c r="X46" s="69">
        <f t="shared" si="31"/>
        <v>0</v>
      </c>
      <c r="Y46" s="74">
        <f t="shared" si="32"/>
        <v>0</v>
      </c>
      <c r="Z46" s="68">
        <f t="shared" si="33"/>
        <v>0</v>
      </c>
      <c r="AA46" s="75">
        <f t="shared" si="34"/>
        <v>0</v>
      </c>
      <c r="AB46" s="73">
        <f t="shared" si="35"/>
        <v>0</v>
      </c>
      <c r="AC46" s="71">
        <f t="shared" si="36"/>
        <v>0</v>
      </c>
      <c r="AD46" s="72">
        <f t="shared" si="37"/>
        <v>0</v>
      </c>
      <c r="AE46" s="134">
        <f t="shared" si="19"/>
        <v>0</v>
      </c>
      <c r="AG46" s="79"/>
      <c r="AH46" s="56"/>
    </row>
    <row r="47" spans="1:34" x14ac:dyDescent="0.25">
      <c r="A47" s="195"/>
      <c r="B47" s="76" t="s">
        <v>302</v>
      </c>
      <c r="C47" s="125"/>
      <c r="D47" s="77" t="str">
        <f t="shared" si="17"/>
        <v/>
      </c>
      <c r="E47" s="77" t="str">
        <f t="shared" si="0"/>
        <v/>
      </c>
      <c r="F47" s="77" t="b">
        <f t="shared" si="20"/>
        <v>0</v>
      </c>
      <c r="G47" s="77" t="str">
        <f t="shared" si="22"/>
        <v/>
      </c>
      <c r="H47" s="108"/>
      <c r="I47" s="78"/>
      <c r="J47" s="78"/>
      <c r="K47" s="78"/>
      <c r="L47" s="78"/>
      <c r="M47" s="78"/>
      <c r="N47" s="135">
        <f t="shared" si="21"/>
        <v>0</v>
      </c>
      <c r="O47" s="51"/>
      <c r="P47" s="67" t="str">
        <f t="shared" si="23"/>
        <v/>
      </c>
      <c r="Q47" s="68">
        <f t="shared" si="24"/>
        <v>0</v>
      </c>
      <c r="R47" s="69">
        <f t="shared" si="25"/>
        <v>0</v>
      </c>
      <c r="S47" s="70">
        <f t="shared" si="26"/>
        <v>0</v>
      </c>
      <c r="T47" s="71">
        <f t="shared" si="27"/>
        <v>0</v>
      </c>
      <c r="U47" s="72">
        <f t="shared" si="28"/>
        <v>0</v>
      </c>
      <c r="V47" s="73">
        <f t="shared" si="29"/>
        <v>0</v>
      </c>
      <c r="W47" s="71">
        <f t="shared" si="30"/>
        <v>0</v>
      </c>
      <c r="X47" s="69">
        <f t="shared" si="31"/>
        <v>0</v>
      </c>
      <c r="Y47" s="74">
        <f t="shared" si="32"/>
        <v>0</v>
      </c>
      <c r="Z47" s="68">
        <f t="shared" si="33"/>
        <v>0</v>
      </c>
      <c r="AA47" s="75">
        <f t="shared" si="34"/>
        <v>0</v>
      </c>
      <c r="AB47" s="73">
        <f t="shared" si="35"/>
        <v>0</v>
      </c>
      <c r="AC47" s="71">
        <f t="shared" si="36"/>
        <v>0</v>
      </c>
      <c r="AD47" s="72">
        <f t="shared" si="37"/>
        <v>0</v>
      </c>
      <c r="AE47" s="134">
        <f t="shared" si="19"/>
        <v>0</v>
      </c>
      <c r="AG47" s="79"/>
      <c r="AH47" s="56"/>
    </row>
    <row r="48" spans="1:34" x14ac:dyDescent="0.25">
      <c r="A48" s="195"/>
      <c r="B48" s="76" t="s">
        <v>303</v>
      </c>
      <c r="C48" s="125"/>
      <c r="D48" s="77" t="str">
        <f t="shared" si="17"/>
        <v/>
      </c>
      <c r="E48" s="77" t="str">
        <f t="shared" si="0"/>
        <v/>
      </c>
      <c r="F48" s="77" t="b">
        <f t="shared" si="20"/>
        <v>0</v>
      </c>
      <c r="G48" s="77" t="str">
        <f t="shared" si="22"/>
        <v/>
      </c>
      <c r="H48" s="108"/>
      <c r="I48" s="78"/>
      <c r="J48" s="78"/>
      <c r="K48" s="78"/>
      <c r="L48" s="78"/>
      <c r="M48" s="78"/>
      <c r="N48" s="135">
        <f t="shared" si="21"/>
        <v>0</v>
      </c>
      <c r="O48" s="51"/>
      <c r="P48" s="67" t="str">
        <f t="shared" si="18"/>
        <v/>
      </c>
      <c r="Q48" s="68">
        <f t="shared" si="3"/>
        <v>0</v>
      </c>
      <c r="R48" s="69">
        <f t="shared" si="4"/>
        <v>0</v>
      </c>
      <c r="S48" s="70">
        <f t="shared" si="5"/>
        <v>0</v>
      </c>
      <c r="T48" s="71">
        <f t="shared" si="6"/>
        <v>0</v>
      </c>
      <c r="U48" s="72">
        <f t="shared" si="7"/>
        <v>0</v>
      </c>
      <c r="V48" s="73">
        <f t="shared" si="8"/>
        <v>0</v>
      </c>
      <c r="W48" s="71">
        <f t="shared" si="9"/>
        <v>0</v>
      </c>
      <c r="X48" s="69">
        <f t="shared" si="10"/>
        <v>0</v>
      </c>
      <c r="Y48" s="74">
        <f t="shared" si="11"/>
        <v>0</v>
      </c>
      <c r="Z48" s="68">
        <f t="shared" si="12"/>
        <v>0</v>
      </c>
      <c r="AA48" s="75">
        <f t="shared" si="13"/>
        <v>0</v>
      </c>
      <c r="AB48" s="73">
        <f t="shared" si="14"/>
        <v>0</v>
      </c>
      <c r="AC48" s="71">
        <f t="shared" si="15"/>
        <v>0</v>
      </c>
      <c r="AD48" s="72">
        <f t="shared" si="16"/>
        <v>0</v>
      </c>
      <c r="AE48" s="134">
        <f t="shared" si="19"/>
        <v>0</v>
      </c>
      <c r="AG48" s="79"/>
      <c r="AH48" s="56"/>
    </row>
    <row r="49" spans="1:34" x14ac:dyDescent="0.25">
      <c r="A49" s="195"/>
      <c r="B49" s="76" t="s">
        <v>304</v>
      </c>
      <c r="C49" s="125"/>
      <c r="D49" s="77" t="str">
        <f t="shared" si="17"/>
        <v/>
      </c>
      <c r="E49" s="77" t="str">
        <f t="shared" si="0"/>
        <v/>
      </c>
      <c r="F49" s="77" t="b">
        <f t="shared" si="20"/>
        <v>0</v>
      </c>
      <c r="G49" s="77" t="str">
        <f t="shared" si="22"/>
        <v/>
      </c>
      <c r="H49" s="108"/>
      <c r="I49" s="78"/>
      <c r="J49" s="78"/>
      <c r="K49" s="78"/>
      <c r="L49" s="78"/>
      <c r="M49" s="78"/>
      <c r="N49" s="135">
        <f t="shared" si="21"/>
        <v>0</v>
      </c>
      <c r="O49" s="51"/>
      <c r="P49" s="67" t="str">
        <f t="shared" ref="P49:P52" si="38">IF(D49="WF",H49*I49,"")</f>
        <v/>
      </c>
      <c r="Q49" s="68">
        <f t="shared" ref="Q49:Q52" si="39">IF(D49="FF",H49*I49,0)</f>
        <v>0</v>
      </c>
      <c r="R49" s="69">
        <f t="shared" ref="R49:R52" si="40">IF(D49="MF",H49*I49,0)</f>
        <v>0</v>
      </c>
      <c r="S49" s="70">
        <f t="shared" ref="S49:S52" si="41">IF(D49="WF",H49*J49,0)</f>
        <v>0</v>
      </c>
      <c r="T49" s="71">
        <f t="shared" ref="T49:T52" si="42">IF(D49="FF",H49*J49,0)</f>
        <v>0</v>
      </c>
      <c r="U49" s="72">
        <f t="shared" ref="U49:U52" si="43">IF(D49="MF",H49*J49,0)</f>
        <v>0</v>
      </c>
      <c r="V49" s="73">
        <f t="shared" ref="V49:V52" si="44">IF(D49="WF",H49*K49,0)</f>
        <v>0</v>
      </c>
      <c r="W49" s="71">
        <f t="shared" ref="W49:W52" si="45">IF(D49="FF",H49*K49,0)</f>
        <v>0</v>
      </c>
      <c r="X49" s="69">
        <f t="shared" ref="X49:X52" si="46">IF(D49="MF",H49*K49,0)</f>
        <v>0</v>
      </c>
      <c r="Y49" s="74">
        <f t="shared" ref="Y49:Y52" si="47">IF(D49="WF",H49*L49,0)</f>
        <v>0</v>
      </c>
      <c r="Z49" s="68">
        <f t="shared" ref="Z49:Z52" si="48">IF(D49="FF",H49*L49,0)</f>
        <v>0</v>
      </c>
      <c r="AA49" s="75">
        <f t="shared" ref="AA49:AA52" si="49">IF(D49="MF",H49*L49,0)</f>
        <v>0</v>
      </c>
      <c r="AB49" s="73">
        <f t="shared" ref="AB49:AB52" si="50">IF(D49="WF",H49*M49,0)</f>
        <v>0</v>
      </c>
      <c r="AC49" s="71">
        <f t="shared" ref="AC49:AC52" si="51">IF(D49="FF",H49*M49,0)</f>
        <v>0</v>
      </c>
      <c r="AD49" s="72">
        <f t="shared" ref="AD49:AD52" si="52">IF(D49="MF",H49*M49,0)</f>
        <v>0</v>
      </c>
      <c r="AE49" s="134">
        <f t="shared" si="19"/>
        <v>0</v>
      </c>
      <c r="AG49" s="79"/>
      <c r="AH49" s="56"/>
    </row>
    <row r="50" spans="1:34" x14ac:dyDescent="0.25">
      <c r="A50" s="195"/>
      <c r="B50" s="76" t="s">
        <v>305</v>
      </c>
      <c r="C50" s="125"/>
      <c r="D50" s="77" t="str">
        <f t="shared" si="17"/>
        <v/>
      </c>
      <c r="E50" s="77" t="str">
        <f t="shared" si="0"/>
        <v/>
      </c>
      <c r="F50" s="77" t="b">
        <f t="shared" si="20"/>
        <v>0</v>
      </c>
      <c r="G50" s="77" t="str">
        <f t="shared" si="22"/>
        <v/>
      </c>
      <c r="H50" s="108"/>
      <c r="I50" s="78"/>
      <c r="J50" s="78"/>
      <c r="K50" s="78"/>
      <c r="L50" s="78"/>
      <c r="M50" s="78"/>
      <c r="N50" s="135">
        <f t="shared" si="21"/>
        <v>0</v>
      </c>
      <c r="O50" s="51"/>
      <c r="P50" s="67" t="str">
        <f t="shared" si="38"/>
        <v/>
      </c>
      <c r="Q50" s="68">
        <f t="shared" si="39"/>
        <v>0</v>
      </c>
      <c r="R50" s="69">
        <f t="shared" si="40"/>
        <v>0</v>
      </c>
      <c r="S50" s="70">
        <f t="shared" si="41"/>
        <v>0</v>
      </c>
      <c r="T50" s="71">
        <f t="shared" si="42"/>
        <v>0</v>
      </c>
      <c r="U50" s="72">
        <f t="shared" si="43"/>
        <v>0</v>
      </c>
      <c r="V50" s="73">
        <f t="shared" si="44"/>
        <v>0</v>
      </c>
      <c r="W50" s="71">
        <f t="shared" si="45"/>
        <v>0</v>
      </c>
      <c r="X50" s="69">
        <f t="shared" si="46"/>
        <v>0</v>
      </c>
      <c r="Y50" s="74">
        <f t="shared" si="47"/>
        <v>0</v>
      </c>
      <c r="Z50" s="68">
        <f t="shared" si="48"/>
        <v>0</v>
      </c>
      <c r="AA50" s="75">
        <f t="shared" si="49"/>
        <v>0</v>
      </c>
      <c r="AB50" s="73">
        <f t="shared" si="50"/>
        <v>0</v>
      </c>
      <c r="AC50" s="71">
        <f t="shared" si="51"/>
        <v>0</v>
      </c>
      <c r="AD50" s="72">
        <f t="shared" si="52"/>
        <v>0</v>
      </c>
      <c r="AE50" s="134">
        <f t="shared" si="19"/>
        <v>0</v>
      </c>
      <c r="AG50" s="79"/>
      <c r="AH50" s="56" t="e">
        <f>FF_7[[#This Row],[FF]]</f>
        <v>#VALUE!</v>
      </c>
    </row>
    <row r="51" spans="1:34" ht="12.75" customHeight="1" x14ac:dyDescent="0.25">
      <c r="A51" s="195"/>
      <c r="B51" s="76" t="s">
        <v>306</v>
      </c>
      <c r="C51" s="125"/>
      <c r="D51" s="77" t="str">
        <f t="shared" si="17"/>
        <v/>
      </c>
      <c r="E51" s="77" t="str">
        <f t="shared" si="0"/>
        <v/>
      </c>
      <c r="F51" s="77" t="b">
        <f t="shared" si="20"/>
        <v>0</v>
      </c>
      <c r="G51" s="77" t="str">
        <f t="shared" si="22"/>
        <v/>
      </c>
      <c r="H51" s="108"/>
      <c r="I51" s="78"/>
      <c r="J51" s="78"/>
      <c r="K51" s="78"/>
      <c r="L51" s="78"/>
      <c r="M51" s="78"/>
      <c r="N51" s="135">
        <f t="shared" si="21"/>
        <v>0</v>
      </c>
      <c r="O51" s="51"/>
      <c r="P51" s="67" t="str">
        <f t="shared" si="38"/>
        <v/>
      </c>
      <c r="Q51" s="68">
        <f t="shared" si="39"/>
        <v>0</v>
      </c>
      <c r="R51" s="69">
        <f t="shared" si="40"/>
        <v>0</v>
      </c>
      <c r="S51" s="70">
        <f t="shared" si="41"/>
        <v>0</v>
      </c>
      <c r="T51" s="71">
        <f t="shared" si="42"/>
        <v>0</v>
      </c>
      <c r="U51" s="72">
        <f t="shared" si="43"/>
        <v>0</v>
      </c>
      <c r="V51" s="73">
        <f t="shared" si="44"/>
        <v>0</v>
      </c>
      <c r="W51" s="71">
        <f t="shared" si="45"/>
        <v>0</v>
      </c>
      <c r="X51" s="69">
        <f t="shared" si="46"/>
        <v>0</v>
      </c>
      <c r="Y51" s="74">
        <f t="shared" si="47"/>
        <v>0</v>
      </c>
      <c r="Z51" s="68">
        <f t="shared" si="48"/>
        <v>0</v>
      </c>
      <c r="AA51" s="75">
        <f t="shared" si="49"/>
        <v>0</v>
      </c>
      <c r="AB51" s="73">
        <f t="shared" si="50"/>
        <v>0</v>
      </c>
      <c r="AC51" s="71">
        <f t="shared" si="51"/>
        <v>0</v>
      </c>
      <c r="AD51" s="72">
        <f t="shared" si="52"/>
        <v>0</v>
      </c>
      <c r="AE51" s="134">
        <f t="shared" si="19"/>
        <v>0</v>
      </c>
      <c r="AG51" s="79"/>
      <c r="AH51" s="56" t="e">
        <f>FF_7[[#This Row],[FF]]</f>
        <v>#VALUE!</v>
      </c>
    </row>
    <row r="52" spans="1:34" ht="12.75" customHeight="1" thickBot="1" x14ac:dyDescent="0.3">
      <c r="A52" s="196"/>
      <c r="B52" s="80" t="s">
        <v>307</v>
      </c>
      <c r="C52" s="138"/>
      <c r="D52" s="81" t="str">
        <f t="shared" si="17"/>
        <v/>
      </c>
      <c r="E52" s="81" t="str">
        <f t="shared" si="0"/>
        <v/>
      </c>
      <c r="F52" s="81" t="b">
        <f t="shared" si="20"/>
        <v>0</v>
      </c>
      <c r="G52" s="81" t="str">
        <f t="shared" si="22"/>
        <v/>
      </c>
      <c r="H52" s="109"/>
      <c r="I52" s="82"/>
      <c r="J52" s="82"/>
      <c r="K52" s="82"/>
      <c r="L52" s="82"/>
      <c r="M52" s="82"/>
      <c r="N52" s="135">
        <f t="shared" si="21"/>
        <v>0</v>
      </c>
      <c r="O52" s="51"/>
      <c r="P52" s="67" t="str">
        <f t="shared" si="38"/>
        <v/>
      </c>
      <c r="Q52" s="68">
        <f t="shared" si="39"/>
        <v>0</v>
      </c>
      <c r="R52" s="69">
        <f t="shared" si="40"/>
        <v>0</v>
      </c>
      <c r="S52" s="70">
        <f t="shared" si="41"/>
        <v>0</v>
      </c>
      <c r="T52" s="71">
        <f t="shared" si="42"/>
        <v>0</v>
      </c>
      <c r="U52" s="72">
        <f t="shared" si="43"/>
        <v>0</v>
      </c>
      <c r="V52" s="73">
        <f t="shared" si="44"/>
        <v>0</v>
      </c>
      <c r="W52" s="71">
        <f t="shared" si="45"/>
        <v>0</v>
      </c>
      <c r="X52" s="69">
        <f t="shared" si="46"/>
        <v>0</v>
      </c>
      <c r="Y52" s="74">
        <f t="shared" si="47"/>
        <v>0</v>
      </c>
      <c r="Z52" s="68">
        <f t="shared" si="48"/>
        <v>0</v>
      </c>
      <c r="AA52" s="75">
        <f t="shared" si="49"/>
        <v>0</v>
      </c>
      <c r="AB52" s="73">
        <f t="shared" si="50"/>
        <v>0</v>
      </c>
      <c r="AC52" s="71">
        <f t="shared" si="51"/>
        <v>0</v>
      </c>
      <c r="AD52" s="72">
        <f t="shared" si="52"/>
        <v>0</v>
      </c>
      <c r="AE52" s="134">
        <f t="shared" si="19"/>
        <v>0</v>
      </c>
    </row>
    <row r="53" spans="1:34" ht="12.75" customHeight="1" x14ac:dyDescent="0.25">
      <c r="A53" s="83"/>
      <c r="B53" s="83"/>
      <c r="C53" s="83"/>
      <c r="D53" s="83"/>
      <c r="E53" s="83"/>
      <c r="F53" s="83"/>
      <c r="G53" s="84"/>
      <c r="H53" s="85" t="s">
        <v>78</v>
      </c>
      <c r="I53" s="85" t="s">
        <v>1</v>
      </c>
      <c r="J53" s="85" t="s">
        <v>2</v>
      </c>
      <c r="K53" s="85" t="s">
        <v>3</v>
      </c>
      <c r="L53" s="85" t="s">
        <v>4</v>
      </c>
      <c r="M53" s="85" t="s">
        <v>5</v>
      </c>
      <c r="N53" s="86" t="s">
        <v>6</v>
      </c>
      <c r="O53" s="84"/>
    </row>
    <row r="54" spans="1:34" ht="12.75" customHeight="1" x14ac:dyDescent="0.25">
      <c r="A54" s="186" t="s">
        <v>79</v>
      </c>
      <c r="B54" s="187"/>
      <c r="C54" s="188"/>
      <c r="D54" s="87" t="s">
        <v>80</v>
      </c>
      <c r="E54" s="88"/>
      <c r="F54" s="88"/>
      <c r="H54" s="89">
        <f>J54+I54+K54+L54+M54</f>
        <v>0</v>
      </c>
      <c r="I54" s="89">
        <f>Übersicht!D25</f>
        <v>0</v>
      </c>
      <c r="J54" s="89">
        <f>Übersicht!E25</f>
        <v>0</v>
      </c>
      <c r="K54" s="90">
        <f>Übersicht!F25</f>
        <v>0</v>
      </c>
      <c r="L54" s="90">
        <f>Übersicht!G25</f>
        <v>0</v>
      </c>
      <c r="M54" s="90">
        <f>Übersicht!H25</f>
        <v>0</v>
      </c>
      <c r="N54" s="90">
        <f>Übersicht!I25</f>
        <v>0</v>
      </c>
      <c r="O54" s="51"/>
      <c r="P54" s="91"/>
      <c r="Q54" s="91" t="s">
        <v>81</v>
      </c>
      <c r="R54" s="91"/>
      <c r="S54" s="91"/>
      <c r="T54" s="92" t="s">
        <v>82</v>
      </c>
      <c r="U54" s="93"/>
      <c r="V54" s="93"/>
      <c r="W54" s="91" t="s">
        <v>83</v>
      </c>
      <c r="X54" s="91"/>
      <c r="Y54" s="91"/>
      <c r="Z54" s="91" t="s">
        <v>84</v>
      </c>
      <c r="AA54" s="91"/>
      <c r="AB54" s="91"/>
      <c r="AC54" s="91" t="s">
        <v>85</v>
      </c>
      <c r="AD54" s="91"/>
    </row>
    <row r="55" spans="1:34" ht="12.75" customHeight="1" x14ac:dyDescent="0.25">
      <c r="A55" s="189"/>
      <c r="B55" s="190"/>
      <c r="C55" s="191"/>
      <c r="D55" s="87" t="s">
        <v>86</v>
      </c>
      <c r="E55" s="88"/>
      <c r="F55" s="88"/>
      <c r="H55" s="68">
        <f>I55+J55+K55+L55+M55</f>
        <v>0</v>
      </c>
      <c r="I55" s="68">
        <f>SUM(P4:R52)</f>
        <v>0</v>
      </c>
      <c r="J55" s="68">
        <f>SUM(S4:U52)</f>
        <v>0</v>
      </c>
      <c r="K55" s="68">
        <f>SUM(V4:X52)</f>
        <v>0</v>
      </c>
      <c r="L55" s="68">
        <f>SUM(Y4:AA52)</f>
        <v>0</v>
      </c>
      <c r="M55" s="68">
        <f>SUM(AB4:AD52)</f>
        <v>0</v>
      </c>
      <c r="N55" s="68">
        <f>AE57</f>
        <v>0</v>
      </c>
      <c r="O55" s="51"/>
      <c r="P55" s="184" t="s">
        <v>14</v>
      </c>
      <c r="Q55" s="182" t="s">
        <v>15</v>
      </c>
      <c r="R55" s="182" t="s">
        <v>16</v>
      </c>
      <c r="S55" s="182" t="s">
        <v>14</v>
      </c>
      <c r="T55" s="182" t="s">
        <v>15</v>
      </c>
      <c r="U55" s="182" t="s">
        <v>16</v>
      </c>
      <c r="V55" s="182" t="s">
        <v>14</v>
      </c>
      <c r="W55" s="182" t="s">
        <v>15</v>
      </c>
      <c r="X55" s="182" t="s">
        <v>16</v>
      </c>
      <c r="Y55" s="182" t="s">
        <v>14</v>
      </c>
      <c r="Z55" s="182" t="s">
        <v>15</v>
      </c>
      <c r="AA55" s="182" t="s">
        <v>16</v>
      </c>
      <c r="AB55" s="182" t="s">
        <v>14</v>
      </c>
      <c r="AC55" s="182" t="s">
        <v>15</v>
      </c>
      <c r="AD55" s="182" t="s">
        <v>16</v>
      </c>
    </row>
    <row r="56" spans="1:34" x14ac:dyDescent="0.25">
      <c r="A56" s="94"/>
      <c r="B56" s="94"/>
      <c r="C56" s="94"/>
      <c r="D56" s="94"/>
      <c r="E56" s="94"/>
      <c r="F56" s="94"/>
      <c r="G56" s="84"/>
      <c r="H56" s="95"/>
      <c r="I56" s="96"/>
      <c r="J56" s="96"/>
      <c r="K56" s="96"/>
      <c r="L56" s="96"/>
      <c r="M56" s="96"/>
      <c r="N56" s="96"/>
      <c r="O56" s="51"/>
      <c r="P56" s="185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</row>
    <row r="57" spans="1:34" x14ac:dyDescent="0.25">
      <c r="A57" s="94"/>
      <c r="B57" s="94"/>
      <c r="C57" s="94"/>
      <c r="D57" s="94"/>
      <c r="E57" s="94"/>
      <c r="F57" s="94"/>
      <c r="G57" s="84"/>
      <c r="H57" s="95"/>
      <c r="I57" s="96"/>
      <c r="J57" s="96"/>
      <c r="K57" s="96"/>
      <c r="L57" s="96"/>
      <c r="M57" s="96"/>
      <c r="N57" s="96"/>
      <c r="O57" s="51"/>
      <c r="P57" s="97">
        <f t="shared" ref="P57:AE57" si="53">SUM(P4:P52)</f>
        <v>0</v>
      </c>
      <c r="Q57" s="98">
        <f t="shared" si="53"/>
        <v>0</v>
      </c>
      <c r="R57" s="98">
        <f t="shared" si="53"/>
        <v>0</v>
      </c>
      <c r="S57" s="98">
        <f t="shared" si="53"/>
        <v>0</v>
      </c>
      <c r="T57" s="98">
        <f t="shared" si="53"/>
        <v>0</v>
      </c>
      <c r="U57" s="98">
        <f t="shared" si="53"/>
        <v>0</v>
      </c>
      <c r="V57" s="98">
        <f t="shared" si="53"/>
        <v>0</v>
      </c>
      <c r="W57" s="98">
        <f t="shared" si="53"/>
        <v>0</v>
      </c>
      <c r="X57" s="98">
        <f t="shared" si="53"/>
        <v>0</v>
      </c>
      <c r="Y57" s="98">
        <f t="shared" si="53"/>
        <v>0</v>
      </c>
      <c r="Z57" s="98">
        <f t="shared" si="53"/>
        <v>0</v>
      </c>
      <c r="AA57" s="98">
        <f t="shared" si="53"/>
        <v>0</v>
      </c>
      <c r="AB57" s="98">
        <f t="shared" si="53"/>
        <v>0</v>
      </c>
      <c r="AC57" s="98">
        <f t="shared" si="53"/>
        <v>0</v>
      </c>
      <c r="AD57" s="98">
        <f t="shared" si="53"/>
        <v>0</v>
      </c>
      <c r="AE57" s="98">
        <f t="shared" si="53"/>
        <v>0</v>
      </c>
    </row>
    <row r="58" spans="1:34" ht="12.75" customHeight="1" x14ac:dyDescent="0.25">
      <c r="A58" s="94"/>
      <c r="B58" s="94"/>
      <c r="C58" s="77" t="s">
        <v>93</v>
      </c>
      <c r="D58" s="99"/>
      <c r="E58" s="94"/>
      <c r="F58" s="94"/>
      <c r="I58" s="100">
        <f>COUNTIFS(C4:C52,"Einzelzimmer",I4:I52,"100,00%")</f>
        <v>0</v>
      </c>
      <c r="J58" s="100">
        <f>COUNTIFS(C4:C52,"Einzelzimmer",J4:J52,"100,00%")</f>
        <v>0</v>
      </c>
      <c r="K58" s="96"/>
      <c r="L58" s="101"/>
      <c r="M58" s="96"/>
      <c r="N58" s="96"/>
      <c r="O58" s="51"/>
      <c r="P58" s="102" t="e">
        <f>P57/(P57+Q57)</f>
        <v>#DIV/0!</v>
      </c>
      <c r="Q58" s="103" t="e">
        <f>100%-P58</f>
        <v>#DIV/0!</v>
      </c>
      <c r="S58" s="104" t="e">
        <f>S57/(S57+T57)</f>
        <v>#DIV/0!</v>
      </c>
      <c r="T58" s="103" t="e">
        <f>100%-S58</f>
        <v>#DIV/0!</v>
      </c>
      <c r="V58" s="104" t="e">
        <f>V57/(V57+W57)</f>
        <v>#DIV/0!</v>
      </c>
      <c r="W58" s="103" t="e">
        <f>100%-V58</f>
        <v>#DIV/0!</v>
      </c>
      <c r="Y58" s="104" t="e">
        <f>Y57/(Y57+Z57)</f>
        <v>#DIV/0!</v>
      </c>
      <c r="Z58" s="103" t="e">
        <f>100%-Y58</f>
        <v>#DIV/0!</v>
      </c>
      <c r="AB58" s="104" t="e">
        <f>AB57/(AB57+AC57)</f>
        <v>#DIV/0!</v>
      </c>
      <c r="AC58" s="103" t="e">
        <f>100%-AB58</f>
        <v>#DIV/0!</v>
      </c>
    </row>
    <row r="59" spans="1:34" x14ac:dyDescent="0.25">
      <c r="A59" s="94"/>
      <c r="B59" s="94"/>
      <c r="C59" s="77" t="s">
        <v>94</v>
      </c>
      <c r="D59" s="99"/>
      <c r="E59" s="94"/>
      <c r="F59" s="94"/>
      <c r="I59" s="105">
        <f>SUMIFS(H4:H52,C4:C52,"Einzelzimmer",I4:I52,"100,00%")</f>
        <v>0</v>
      </c>
      <c r="J59" s="105">
        <f>SUMIFS(H4:H52,C4:C52,"Einzelzimmer",J4:J52,"100,00%")</f>
        <v>0</v>
      </c>
      <c r="K59" s="96"/>
      <c r="L59" s="95"/>
      <c r="M59" s="96"/>
      <c r="N59" s="96"/>
      <c r="O59" s="51"/>
    </row>
    <row r="60" spans="1:34" ht="12.75" customHeight="1" x14ac:dyDescent="0.25">
      <c r="C60" s="77" t="s">
        <v>95</v>
      </c>
      <c r="D60" s="99"/>
      <c r="E60" s="52"/>
      <c r="I60" s="100">
        <f>COUNTIFS(C4:C52,"Doppelzimmer",I4:I52,"100,00%")</f>
        <v>0</v>
      </c>
      <c r="J60" s="100">
        <f>COUNTIFS(C4:C52,"Doppelzimmer",J4:J52,"100,00%")</f>
        <v>0</v>
      </c>
      <c r="L60" s="101"/>
      <c r="O60" s="51"/>
      <c r="P60" s="184" t="s">
        <v>87</v>
      </c>
      <c r="Q60" s="182" t="s">
        <v>88</v>
      </c>
      <c r="R60" s="182" t="s">
        <v>16</v>
      </c>
      <c r="S60" s="182" t="s">
        <v>87</v>
      </c>
      <c r="T60" s="182" t="s">
        <v>88</v>
      </c>
      <c r="U60" s="182" t="s">
        <v>16</v>
      </c>
      <c r="V60" s="182" t="s">
        <v>87</v>
      </c>
      <c r="W60" s="182" t="s">
        <v>88</v>
      </c>
      <c r="X60" s="182" t="s">
        <v>16</v>
      </c>
      <c r="Y60" s="182" t="s">
        <v>87</v>
      </c>
      <c r="Z60" s="182" t="s">
        <v>88</v>
      </c>
      <c r="AA60" s="182" t="s">
        <v>16</v>
      </c>
      <c r="AB60" s="182" t="s">
        <v>87</v>
      </c>
      <c r="AC60" s="182" t="s">
        <v>88</v>
      </c>
      <c r="AD60" s="182" t="s">
        <v>16</v>
      </c>
    </row>
    <row r="61" spans="1:34" x14ac:dyDescent="0.25">
      <c r="C61" s="77" t="s">
        <v>96</v>
      </c>
      <c r="D61" s="99"/>
      <c r="E61" s="52"/>
      <c r="I61" s="105">
        <f>SUMIFS(H4:H52,C4:C52,"Doppelzimmer",I4:I52,"100,00%")</f>
        <v>0</v>
      </c>
      <c r="J61" s="105">
        <f>SUMIFS(H4:H52,C4:C52,"Doppelzimmer",J4:J52,"100,00%")</f>
        <v>0</v>
      </c>
      <c r="L61" s="95"/>
      <c r="O61" s="51"/>
      <c r="P61" s="197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</row>
    <row r="62" spans="1:34" x14ac:dyDescent="0.25">
      <c r="C62" s="77" t="s">
        <v>153</v>
      </c>
      <c r="D62" s="99"/>
      <c r="E62" s="52"/>
      <c r="I62" s="100">
        <f>COUNTIFS(C4:C52,"Dreibettzimmer",I4:I52,"100,00%")</f>
        <v>0</v>
      </c>
      <c r="J62" s="100">
        <f>COUNTIFS(C4:C52,"Dreibettzimmer",I4:I52,"100,00%")</f>
        <v>0</v>
      </c>
      <c r="L62" s="52"/>
      <c r="O62" s="51"/>
      <c r="P62" s="185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</row>
    <row r="63" spans="1:34" x14ac:dyDescent="0.25">
      <c r="C63" s="77" t="s">
        <v>154</v>
      </c>
      <c r="D63" s="99"/>
      <c r="E63" s="52"/>
      <c r="I63" s="105">
        <f>SUMIFS(H4:H52,C4:C52,"Dreibettzimmer",I4:I52,"100,00%")</f>
        <v>0</v>
      </c>
      <c r="J63" s="105">
        <f>SUMIFS(H4:H52,C4:C52,"Dreibettzimmer",J4:J52,"100,00%")</f>
        <v>0</v>
      </c>
      <c r="K63" s="136" t="s">
        <v>446</v>
      </c>
      <c r="L63" s="193">
        <f>Übersicht!A58</f>
        <v>0</v>
      </c>
      <c r="M63" s="193"/>
      <c r="N63" s="193"/>
      <c r="O63" s="51"/>
      <c r="P63" s="97" t="e">
        <f>P57/I54</f>
        <v>#DIV/0!</v>
      </c>
      <c r="Q63" s="98" t="e">
        <f>Q57/I54</f>
        <v>#DIV/0!</v>
      </c>
      <c r="R63" s="98" t="e">
        <f>R57/I54</f>
        <v>#DIV/0!</v>
      </c>
      <c r="S63" s="98" t="e">
        <f>S57/J54</f>
        <v>#DIV/0!</v>
      </c>
      <c r="T63" s="98" t="e">
        <f>T57/J54</f>
        <v>#DIV/0!</v>
      </c>
      <c r="U63" s="98" t="e">
        <f>U57/J54</f>
        <v>#DIV/0!</v>
      </c>
      <c r="V63" s="98" t="e">
        <f>V57/K54</f>
        <v>#DIV/0!</v>
      </c>
      <c r="W63" s="98" t="e">
        <f>W57/K54</f>
        <v>#DIV/0!</v>
      </c>
      <c r="X63" s="98" t="e">
        <f>X57/K54</f>
        <v>#DIV/0!</v>
      </c>
      <c r="Y63" s="98" t="e">
        <f>Y57/L54</f>
        <v>#DIV/0!</v>
      </c>
      <c r="Z63" s="98" t="e">
        <f>Z57/L54</f>
        <v>#DIV/0!</v>
      </c>
      <c r="AA63" s="98" t="e">
        <f>AA57/L54</f>
        <v>#DIV/0!</v>
      </c>
      <c r="AB63" s="98" t="e">
        <f>AB57/M54</f>
        <v>#DIV/0!</v>
      </c>
      <c r="AC63" s="98" t="e">
        <f>AC57/M54</f>
        <v>#DIV/0!</v>
      </c>
      <c r="AD63" s="98" t="e">
        <f>AD57/M54</f>
        <v>#DIV/0!</v>
      </c>
    </row>
    <row r="64" spans="1:34" x14ac:dyDescent="0.25">
      <c r="B64" s="84"/>
      <c r="C64" s="84"/>
      <c r="D64" s="84"/>
      <c r="E64" s="84"/>
      <c r="F64" s="84"/>
      <c r="G64" s="84"/>
      <c r="H64" s="95"/>
      <c r="I64" s="84"/>
      <c r="L64" s="52"/>
      <c r="O64" s="51"/>
    </row>
    <row r="65" spans="2:16" x14ac:dyDescent="0.25">
      <c r="B65" s="84"/>
      <c r="C65" s="84"/>
      <c r="D65" s="84"/>
      <c r="E65" s="84"/>
      <c r="F65" s="84"/>
      <c r="G65" s="84"/>
      <c r="H65" s="95"/>
      <c r="I65" s="84"/>
      <c r="L65" s="52"/>
      <c r="O65" s="51"/>
    </row>
    <row r="66" spans="2:16" x14ac:dyDescent="0.25">
      <c r="B66" s="84"/>
      <c r="C66" s="84"/>
      <c r="D66" s="84"/>
      <c r="E66" s="84"/>
      <c r="F66" s="84"/>
      <c r="G66" s="84"/>
      <c r="H66" s="95"/>
      <c r="I66" s="84"/>
      <c r="L66" s="52"/>
      <c r="O66" s="51"/>
    </row>
    <row r="67" spans="2:16" x14ac:dyDescent="0.25">
      <c r="B67" s="84"/>
      <c r="C67" s="84"/>
      <c r="D67" s="84"/>
      <c r="E67" s="84"/>
      <c r="F67" s="84"/>
      <c r="G67" s="84"/>
      <c r="H67" s="95"/>
      <c r="I67" s="84"/>
      <c r="L67" s="52"/>
      <c r="O67" s="51"/>
    </row>
    <row r="68" spans="2:16" x14ac:dyDescent="0.25">
      <c r="B68" s="84"/>
      <c r="C68" s="84"/>
      <c r="D68" s="84"/>
      <c r="E68" s="84"/>
      <c r="F68" s="84"/>
      <c r="G68" s="84"/>
      <c r="H68" s="95"/>
      <c r="I68" s="84"/>
      <c r="L68" s="52"/>
      <c r="O68" s="51"/>
      <c r="P68" s="106"/>
    </row>
  </sheetData>
  <sheetProtection algorithmName="SHA-512" hashValue="L/FFW/evN1ipGa6V51bwlQ0s9SmxLcK5Maqro8SuHi52DUaX/bQaYAb6BckyaY5Biwn4/ha4fB4GqURfbPD8eQ==" saltValue="jO47HTzf2aM0RSw4/djK1A==" spinCount="100000" sheet="1" objects="1" scenarios="1" autoFilter="0"/>
  <mergeCells count="41">
    <mergeCell ref="L63:N63"/>
    <mergeCell ref="A3:A52"/>
    <mergeCell ref="AD55:AD56"/>
    <mergeCell ref="P60:P62"/>
    <mergeCell ref="Q60:Q62"/>
    <mergeCell ref="R60:R62"/>
    <mergeCell ref="S60:S62"/>
    <mergeCell ref="T60:T62"/>
    <mergeCell ref="U60:U62"/>
    <mergeCell ref="V60:V62"/>
    <mergeCell ref="W60:W62"/>
    <mergeCell ref="X60:X62"/>
    <mergeCell ref="Y60:Y62"/>
    <mergeCell ref="Z60:Z62"/>
    <mergeCell ref="AA60:AA62"/>
    <mergeCell ref="AB60:AB62"/>
    <mergeCell ref="AC60:AC62"/>
    <mergeCell ref="AD60:AD62"/>
    <mergeCell ref="Z55:Z56"/>
    <mergeCell ref="AA55:AA56"/>
    <mergeCell ref="AB55:AB56"/>
    <mergeCell ref="AC55:AC56"/>
    <mergeCell ref="A54:C55"/>
    <mergeCell ref="U55:U56"/>
    <mergeCell ref="V55:V56"/>
    <mergeCell ref="W55:W56"/>
    <mergeCell ref="X55:X56"/>
    <mergeCell ref="Y55:Y56"/>
    <mergeCell ref="P55:P56"/>
    <mergeCell ref="Q55:Q56"/>
    <mergeCell ref="R55:R56"/>
    <mergeCell ref="S55:S56"/>
    <mergeCell ref="T55:T56"/>
    <mergeCell ref="Y2:AA2"/>
    <mergeCell ref="P2:R2"/>
    <mergeCell ref="S2:U2"/>
    <mergeCell ref="V2:X2"/>
    <mergeCell ref="A1:N1"/>
    <mergeCell ref="P1:AD1"/>
    <mergeCell ref="A2:H2"/>
    <mergeCell ref="AB2:AD2"/>
  </mergeCells>
  <conditionalFormatting sqref="A69:XFD1048576 AK4:XFD68 B4:B52 AH2:AJ51 O4:AE52">
    <cfRule type="containsErrors" dxfId="692" priority="504">
      <formula>ISERROR(A2)</formula>
    </cfRule>
  </conditionalFormatting>
  <conditionalFormatting sqref="AK2:XFD3">
    <cfRule type="containsErrors" dxfId="691" priority="461">
      <formula>ISERROR(AK2)</formula>
    </cfRule>
  </conditionalFormatting>
  <conditionalFormatting sqref="O3">
    <cfRule type="containsErrors" dxfId="690" priority="187">
      <formula>ISERROR(O3)</formula>
    </cfRule>
  </conditionalFormatting>
  <conditionalFormatting sqref="H3">
    <cfRule type="containsErrors" dxfId="689" priority="186">
      <formula>ISERROR(H3)</formula>
    </cfRule>
  </conditionalFormatting>
  <conditionalFormatting sqref="P64:AE64">
    <cfRule type="containsErrors" dxfId="688" priority="172">
      <formula>ISERROR(P64)</formula>
    </cfRule>
  </conditionalFormatting>
  <conditionalFormatting sqref="A3">
    <cfRule type="containsErrors" dxfId="687" priority="179">
      <formula>ISERROR(A3)</formula>
    </cfRule>
  </conditionalFormatting>
  <conditionalFormatting sqref="M3">
    <cfRule type="containsErrors" dxfId="686" priority="184">
      <formula>ISERROR(M3)</formula>
    </cfRule>
  </conditionalFormatting>
  <conditionalFormatting sqref="M2">
    <cfRule type="containsErrors" dxfId="685" priority="185">
      <formula>ISERROR(M2)</formula>
    </cfRule>
  </conditionalFormatting>
  <conditionalFormatting sqref="P2:AA2 AE3">
    <cfRule type="containsErrors" dxfId="684" priority="171">
      <formula>ISERROR(P2)</formula>
    </cfRule>
  </conditionalFormatting>
  <conditionalFormatting sqref="AB2:AD2">
    <cfRule type="containsErrors" dxfId="683" priority="169">
      <formula>ISERROR(AB2)</formula>
    </cfRule>
  </conditionalFormatting>
  <conditionalFormatting sqref="AB3 AD3">
    <cfRule type="containsErrors" dxfId="682" priority="168">
      <formula>ISERROR(AB3)</formula>
    </cfRule>
  </conditionalFormatting>
  <conditionalFormatting sqref="P3:AA3">
    <cfRule type="containsErrors" dxfId="681" priority="170">
      <formula>ISERROR(P3)</formula>
    </cfRule>
  </conditionalFormatting>
  <conditionalFormatting sqref="AF2:AF22 AG2:AG29">
    <cfRule type="containsErrors" dxfId="680" priority="173">
      <formula>ISERROR(AF2)</formula>
    </cfRule>
  </conditionalFormatting>
  <conditionalFormatting sqref="AC3">
    <cfRule type="containsErrors" dxfId="679" priority="167">
      <formula>ISERROR(AC3)</formula>
    </cfRule>
  </conditionalFormatting>
  <conditionalFormatting sqref="S60 U60">
    <cfRule type="containsErrors" dxfId="678" priority="102">
      <formula>ISERROR(S60)</formula>
    </cfRule>
  </conditionalFormatting>
  <conditionalFormatting sqref="V60 X60">
    <cfRule type="containsErrors" dxfId="677" priority="101">
      <formula>ISERROR(V60)</formula>
    </cfRule>
  </conditionalFormatting>
  <conditionalFormatting sqref="Z55">
    <cfRule type="containsErrors" dxfId="676" priority="92">
      <formula>ISERROR(Z55)</formula>
    </cfRule>
  </conditionalFormatting>
  <conditionalFormatting sqref="AB55 AD55">
    <cfRule type="containsErrors" dxfId="675" priority="97">
      <formula>ISERROR(AB55)</formula>
    </cfRule>
  </conditionalFormatting>
  <conditionalFormatting sqref="AB60 AD60">
    <cfRule type="containsErrors" dxfId="674" priority="96">
      <formula>ISERROR(AB60)</formula>
    </cfRule>
  </conditionalFormatting>
  <conditionalFormatting sqref="T55">
    <cfRule type="containsErrors" dxfId="673" priority="94">
      <formula>ISERROR(T55)</formula>
    </cfRule>
  </conditionalFormatting>
  <conditionalFormatting sqref="W55">
    <cfRule type="containsErrors" dxfId="672" priority="93">
      <formula>ISERROR(W55)</formula>
    </cfRule>
  </conditionalFormatting>
  <conditionalFormatting sqref="AC55">
    <cfRule type="containsErrors" dxfId="671" priority="91">
      <formula>ISERROR(AC55)</formula>
    </cfRule>
  </conditionalFormatting>
  <conditionalFormatting sqref="T60">
    <cfRule type="containsErrors" dxfId="670" priority="90">
      <formula>ISERROR(T60)</formula>
    </cfRule>
  </conditionalFormatting>
  <conditionalFormatting sqref="W60">
    <cfRule type="containsErrors" dxfId="669" priority="89">
      <formula>ISERROR(W60)</formula>
    </cfRule>
  </conditionalFormatting>
  <conditionalFormatting sqref="Z60">
    <cfRule type="containsErrors" dxfId="668" priority="88">
      <formula>ISERROR(Z60)</formula>
    </cfRule>
  </conditionalFormatting>
  <conditionalFormatting sqref="AD59 AB57:AD58">
    <cfRule type="containsErrors" dxfId="667" priority="98">
      <formula>ISERROR(AB57)</formula>
    </cfRule>
  </conditionalFormatting>
  <conditionalFormatting sqref="AB63:AD63">
    <cfRule type="containsErrors" dxfId="666" priority="95">
      <formula>ISERROR(AB63)</formula>
    </cfRule>
  </conditionalFormatting>
  <conditionalFormatting sqref="P63:AA63">
    <cfRule type="containsErrors" dxfId="665" priority="99">
      <formula>ISERROR(P63)</formula>
    </cfRule>
  </conditionalFormatting>
  <conditionalFormatting sqref="Y60 AA60">
    <cfRule type="containsErrors" dxfId="664" priority="100">
      <formula>ISERROR(Y60)</formula>
    </cfRule>
  </conditionalFormatting>
  <conditionalFormatting sqref="M58:M59">
    <cfRule type="containsErrors" dxfId="663" priority="70">
      <formula>ISERROR(M58)</formula>
    </cfRule>
  </conditionalFormatting>
  <conditionalFormatting sqref="J64:N64 A64">
    <cfRule type="containsErrors" dxfId="662" priority="146">
      <formula>ISERROR(A64)</formula>
    </cfRule>
  </conditionalFormatting>
  <conditionalFormatting sqref="M54">
    <cfRule type="containsErrors" dxfId="661" priority="81">
      <formula>ISERROR(M54)</formula>
    </cfRule>
  </conditionalFormatting>
  <conditionalFormatting sqref="M55:M57">
    <cfRule type="containsErrors" dxfId="660" priority="74">
      <formula>ISERROR(M55)</formula>
    </cfRule>
  </conditionalFormatting>
  <conditionalFormatting sqref="I55:I57">
    <cfRule type="containsErrors" dxfId="659" priority="79">
      <formula>ISERROR(I55)</formula>
    </cfRule>
  </conditionalFormatting>
  <conditionalFormatting sqref="I54">
    <cfRule type="containsErrors" dxfId="658" priority="78">
      <formula>ISERROR(I54)</formula>
    </cfRule>
  </conditionalFormatting>
  <conditionalFormatting sqref="K55:K57">
    <cfRule type="containsErrors" dxfId="657" priority="76">
      <formula>ISERROR(K55)</formula>
    </cfRule>
  </conditionalFormatting>
  <conditionalFormatting sqref="J55:J57">
    <cfRule type="containsErrors" dxfId="656" priority="77">
      <formula>ISERROR(J55)</formula>
    </cfRule>
  </conditionalFormatting>
  <conditionalFormatting sqref="L55:L57">
    <cfRule type="containsErrors" dxfId="655" priority="75">
      <formula>ISERROR(L55)</formula>
    </cfRule>
  </conditionalFormatting>
  <conditionalFormatting sqref="H65">
    <cfRule type="containsErrors" dxfId="654" priority="129">
      <formula>ISERROR(H65)</formula>
    </cfRule>
  </conditionalFormatting>
  <conditionalFormatting sqref="B64:F64 I64">
    <cfRule type="containsErrors" dxfId="653" priority="128">
      <formula>ISERROR(B64)</formula>
    </cfRule>
  </conditionalFormatting>
  <conditionalFormatting sqref="I61">
    <cfRule type="containsErrors" dxfId="652" priority="63">
      <formula>ISERROR(I61)</formula>
    </cfRule>
  </conditionalFormatting>
  <conditionalFormatting sqref="K58">
    <cfRule type="containsErrors" dxfId="651" priority="62">
      <formula>ISERROR(K58)</formula>
    </cfRule>
  </conditionalFormatting>
  <conditionalFormatting sqref="I62:J62">
    <cfRule type="containsErrors" dxfId="650" priority="49">
      <formula>ISERROR(I62)</formula>
    </cfRule>
  </conditionalFormatting>
  <conditionalFormatting sqref="I63:J63">
    <cfRule type="containsErrors" dxfId="649" priority="48">
      <formula>ISERROR(I63)</formula>
    </cfRule>
  </conditionalFormatting>
  <conditionalFormatting sqref="D55">
    <cfRule type="containsErrors" dxfId="648" priority="53">
      <formula>ISERROR(D55)</formula>
    </cfRule>
  </conditionalFormatting>
  <conditionalFormatting sqref="A54">
    <cfRule type="containsErrors" dxfId="647" priority="52">
      <formula>ISERROR(A54)</formula>
    </cfRule>
  </conditionalFormatting>
  <conditionalFormatting sqref="D54">
    <cfRule type="containsErrors" dxfId="646" priority="51">
      <formula>ISERROR(D54)</formula>
    </cfRule>
  </conditionalFormatting>
  <conditionalFormatting sqref="C62:C63">
    <cfRule type="containsErrors" dxfId="645" priority="50">
      <formula>ISERROR(C62)</formula>
    </cfRule>
  </conditionalFormatting>
  <conditionalFormatting sqref="O2 O64 A65:A68 B66:I68 A2 AF52:AJ52 J65:AJ68 AF64:AJ64 AJ53:AJ63 B3:F3 I2:L3">
    <cfRule type="containsErrors" dxfId="644" priority="192">
      <formula>ISERROR(A2)</formula>
    </cfRule>
  </conditionalFormatting>
  <conditionalFormatting sqref="G56:H57 C58:C59">
    <cfRule type="containsErrors" dxfId="643" priority="85">
      <formula>ISERROR(C56)</formula>
    </cfRule>
  </conditionalFormatting>
  <conditionalFormatting sqref="AC60">
    <cfRule type="containsErrors" dxfId="642" priority="87">
      <formula>ISERROR(AC60)</formula>
    </cfRule>
  </conditionalFormatting>
  <conditionalFormatting sqref="A60:B63 E60:F63">
    <cfRule type="containsErrors" dxfId="641" priority="86">
      <formula>ISERROR(A60)</formula>
    </cfRule>
  </conditionalFormatting>
  <conditionalFormatting sqref="J54">
    <cfRule type="containsErrors" dxfId="640" priority="84">
      <formula>ISERROR(J54)</formula>
    </cfRule>
  </conditionalFormatting>
  <conditionalFormatting sqref="AE2">
    <cfRule type="containsErrors" dxfId="639" priority="147">
      <formula>ISERROR(AE2)</formula>
    </cfRule>
  </conditionalFormatting>
  <conditionalFormatting sqref="N56:N57">
    <cfRule type="containsErrors" dxfId="638" priority="73">
      <formula>ISERROR(N56)</formula>
    </cfRule>
  </conditionalFormatting>
  <conditionalFormatting sqref="C60:C61">
    <cfRule type="containsErrors" dxfId="637" priority="72">
      <formula>ISERROR(C60)</formula>
    </cfRule>
  </conditionalFormatting>
  <conditionalFormatting sqref="M60:N61">
    <cfRule type="containsErrors" dxfId="636" priority="71">
      <formula>ISERROR(M60)</formula>
    </cfRule>
  </conditionalFormatting>
  <conditionalFormatting sqref="N58:N59">
    <cfRule type="containsErrors" dxfId="635" priority="69">
      <formula>ISERROR(N58)</formula>
    </cfRule>
  </conditionalFormatting>
  <conditionalFormatting sqref="K60:K61">
    <cfRule type="containsErrors" dxfId="634" priority="68">
      <formula>ISERROR(K60)</formula>
    </cfRule>
  </conditionalFormatting>
  <conditionalFormatting sqref="J58">
    <cfRule type="containsErrors" dxfId="633" priority="61">
      <formula>ISERROR(J58)</formula>
    </cfRule>
  </conditionalFormatting>
  <conditionalFormatting sqref="J59">
    <cfRule type="containsErrors" dxfId="632" priority="60">
      <formula>ISERROR(J59)</formula>
    </cfRule>
  </conditionalFormatting>
  <conditionalFormatting sqref="J60">
    <cfRule type="containsErrors" dxfId="631" priority="59">
      <formula>ISERROR(J60)</formula>
    </cfRule>
  </conditionalFormatting>
  <conditionalFormatting sqref="B65:F65 I65">
    <cfRule type="containsErrors" dxfId="630" priority="131">
      <formula>ISERROR(B65)</formula>
    </cfRule>
  </conditionalFormatting>
  <conditionalFormatting sqref="G65">
    <cfRule type="containsErrors" dxfId="629" priority="130">
      <formula>ISERROR(G65)</formula>
    </cfRule>
  </conditionalFormatting>
  <conditionalFormatting sqref="L61">
    <cfRule type="containsErrors" dxfId="628" priority="54">
      <formula>ISERROR(L61)</formula>
    </cfRule>
  </conditionalFormatting>
  <conditionalFormatting sqref="J61">
    <cfRule type="containsErrors" dxfId="627" priority="58">
      <formula>ISERROR(J61)</formula>
    </cfRule>
  </conditionalFormatting>
  <conditionalFormatting sqref="L58">
    <cfRule type="containsErrors" dxfId="626" priority="57">
      <formula>ISERROR(L58)</formula>
    </cfRule>
  </conditionalFormatting>
  <conditionalFormatting sqref="L59">
    <cfRule type="containsErrors" dxfId="625" priority="56">
      <formula>ISERROR(L59)</formula>
    </cfRule>
  </conditionalFormatting>
  <conditionalFormatting sqref="L60">
    <cfRule type="containsErrors" dxfId="624" priority="55">
      <formula>ISERROR(L60)</formula>
    </cfRule>
  </conditionalFormatting>
  <conditionalFormatting sqref="O53:O54 O57:O58 O60:O63 K62:N62 AF53:AI63 A53:M53 H55 K63:L63">
    <cfRule type="containsErrors" dxfId="623" priority="109">
      <formula>ISERROR(A53)</formula>
    </cfRule>
  </conditionalFormatting>
  <conditionalFormatting sqref="O55:O56 O59">
    <cfRule type="containsErrors" dxfId="622" priority="107">
      <formula>ISERROR(O55)</formula>
    </cfRule>
  </conditionalFormatting>
  <conditionalFormatting sqref="P53:AD53 AE53:AE56 AE58:AE63">
    <cfRule type="containsErrors" dxfId="621" priority="106">
      <formula>ISERROR(P53)</formula>
    </cfRule>
  </conditionalFormatting>
  <conditionalFormatting sqref="P60:R60">
    <cfRule type="containsErrors" dxfId="620" priority="103">
      <formula>ISERROR(P60)</formula>
    </cfRule>
  </conditionalFormatting>
  <conditionalFormatting sqref="P55:S55 U55:V55 X55:Y55 AA55">
    <cfRule type="containsErrors" dxfId="619" priority="104">
      <formula>ISERROR(P55)</formula>
    </cfRule>
  </conditionalFormatting>
  <conditionalFormatting sqref="AA59 P57:AA58 P54:AD54">
    <cfRule type="containsErrors" dxfId="618" priority="105">
      <formula>ISERROR(P54)</formula>
    </cfRule>
  </conditionalFormatting>
  <conditionalFormatting sqref="L54">
    <cfRule type="containsErrors" dxfId="617" priority="82">
      <formula>ISERROR(L54)</formula>
    </cfRule>
  </conditionalFormatting>
  <conditionalFormatting sqref="K54">
    <cfRule type="containsErrors" dxfId="616" priority="83">
      <formula>ISERROR(K54)</formula>
    </cfRule>
  </conditionalFormatting>
  <conditionalFormatting sqref="K59">
    <cfRule type="containsErrors" dxfId="615" priority="67">
      <formula>ISERROR(K59)</formula>
    </cfRule>
  </conditionalFormatting>
  <conditionalFormatting sqref="I58">
    <cfRule type="containsErrors" dxfId="614" priority="66">
      <formula>ISERROR(I58)</formula>
    </cfRule>
  </conditionalFormatting>
  <conditionalFormatting sqref="I59">
    <cfRule type="containsErrors" dxfId="613" priority="65">
      <formula>ISERROR(I59)</formula>
    </cfRule>
  </conditionalFormatting>
  <conditionalFormatting sqref="I60">
    <cfRule type="containsErrors" dxfId="612" priority="64">
      <formula>ISERROR(I60)</formula>
    </cfRule>
  </conditionalFormatting>
  <conditionalFormatting sqref="N55">
    <cfRule type="containsErrors" dxfId="611" priority="23">
      <formula>ISERROR(N55)</formula>
    </cfRule>
  </conditionalFormatting>
  <conditionalFormatting sqref="AE57">
    <cfRule type="containsErrors" dxfId="610" priority="29">
      <formula>ISERROR(AE57)</formula>
    </cfRule>
  </conditionalFormatting>
  <conditionalFormatting sqref="N2">
    <cfRule type="containsErrors" dxfId="609" priority="28">
      <formula>ISERROR(N2)</formula>
    </cfRule>
  </conditionalFormatting>
  <conditionalFormatting sqref="N3">
    <cfRule type="containsErrors" dxfId="608" priority="27">
      <formula>ISERROR(N3)</formula>
    </cfRule>
  </conditionalFormatting>
  <conditionalFormatting sqref="N54">
    <cfRule type="containsErrors" dxfId="607" priority="24">
      <formula>ISERROR(N54)</formula>
    </cfRule>
  </conditionalFormatting>
  <conditionalFormatting sqref="N53">
    <cfRule type="containsErrors" dxfId="606" priority="25">
      <formula>ISERROR(N53)</formula>
    </cfRule>
  </conditionalFormatting>
  <conditionalFormatting sqref="M4:M52 I12:I52 J22:J52 K25:K52 L15:L52">
    <cfRule type="containsErrors" dxfId="605" priority="14">
      <formula>ISERROR(I4)</formula>
    </cfRule>
  </conditionalFormatting>
  <conditionalFormatting sqref="L5">
    <cfRule type="containsErrors" dxfId="604" priority="10">
      <formula>ISERROR(L5)</formula>
    </cfRule>
  </conditionalFormatting>
  <conditionalFormatting sqref="J12:J21">
    <cfRule type="containsErrors" dxfId="603" priority="13">
      <formula>ISERROR(J12)</formula>
    </cfRule>
  </conditionalFormatting>
  <conditionalFormatting sqref="K12:K24">
    <cfRule type="containsErrors" dxfId="602" priority="12">
      <formula>ISERROR(K12)</formula>
    </cfRule>
  </conditionalFormatting>
  <conditionalFormatting sqref="L4 L6:L14">
    <cfRule type="containsErrors" dxfId="601" priority="11">
      <formula>ISERROR(L4)</formula>
    </cfRule>
  </conditionalFormatting>
  <conditionalFormatting sqref="H12:H52 D4:F52">
    <cfRule type="containsErrors" dxfId="600" priority="9">
      <formula>ISERROR(D4)</formula>
    </cfRule>
  </conditionalFormatting>
  <conditionalFormatting sqref="C4:C52">
    <cfRule type="expression" dxfId="599" priority="8">
      <formula>(I4+J4+K4+L4+M4+N4)&lt;&gt;100%</formula>
    </cfRule>
  </conditionalFormatting>
  <conditionalFormatting sqref="I11">
    <cfRule type="containsErrors" dxfId="598" priority="7">
      <formula>ISERROR(I11)</formula>
    </cfRule>
  </conditionalFormatting>
  <conditionalFormatting sqref="J11">
    <cfRule type="containsErrors" dxfId="597" priority="6">
      <formula>ISERROR(J11)</formula>
    </cfRule>
  </conditionalFormatting>
  <conditionalFormatting sqref="K4:K11">
    <cfRule type="containsErrors" dxfId="596" priority="5">
      <formula>ISERROR(K4)</formula>
    </cfRule>
  </conditionalFormatting>
  <conditionalFormatting sqref="H11">
    <cfRule type="containsErrors" dxfId="595" priority="4">
      <formula>ISERROR(H11)</formula>
    </cfRule>
  </conditionalFormatting>
  <conditionalFormatting sqref="H4:I10">
    <cfRule type="containsErrors" dxfId="594" priority="3">
      <formula>ISERROR(H4)</formula>
    </cfRule>
  </conditionalFormatting>
  <conditionalFormatting sqref="J4:J10">
    <cfRule type="containsErrors" dxfId="593" priority="2">
      <formula>ISERROR(J4)</formula>
    </cfRule>
  </conditionalFormatting>
  <conditionalFormatting sqref="N4:N52">
    <cfRule type="containsErrors" dxfId="592" priority="1">
      <formula>ISERROR(N4)</formula>
    </cfRule>
  </conditionalFormatting>
  <dataValidations count="1">
    <dataValidation type="list" allowBlank="1" showInputMessage="1" showErrorMessage="1" sqref="E4:F52">
      <formula1>"WF, FF, MF"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Header>&amp;LFreistaat Sachsen&amp;CFlächenzusammenstellung&amp;R&amp;A</oddHeader>
    <oddFooter>&amp;L&amp;F&amp;CSeite &amp;P&amp;Rgedruckt am : 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'Raum ABC'!$A$1:$A$51</xm:f>
          </x14:formula1>
          <xm:sqref>C4:C52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H68"/>
  <sheetViews>
    <sheetView showGridLines="0" showZeros="0" workbookViewId="0">
      <pane xSplit="1" ySplit="3" topLeftCell="B4" activePane="bottomRight" state="frozen"/>
      <selection activeCell="C14" sqref="C14"/>
      <selection pane="topRight" activeCell="C14" sqref="C14"/>
      <selection pane="bottomLeft" activeCell="C14" sqref="C14"/>
      <selection pane="bottomRight" activeCell="L30" sqref="L30"/>
    </sheetView>
  </sheetViews>
  <sheetFormatPr baseColWidth="10" defaultColWidth="11.44140625" defaultRowHeight="13.2" x14ac:dyDescent="0.25"/>
  <cols>
    <col min="1" max="1" width="5.44140625" style="52" customWidth="1"/>
    <col min="2" max="2" width="8.5546875" style="52" customWidth="1"/>
    <col min="3" max="3" width="25.33203125" style="52" customWidth="1"/>
    <col min="4" max="4" width="6" style="52" customWidth="1"/>
    <col min="5" max="5" width="6" style="99" hidden="1" customWidth="1"/>
    <col min="6" max="7" width="6" style="52" hidden="1" customWidth="1"/>
    <col min="8" max="11" width="8.6640625" style="52" customWidth="1"/>
    <col min="12" max="12" width="8.6640625" style="51" customWidth="1"/>
    <col min="13" max="13" width="8.6640625" style="52" customWidth="1"/>
    <col min="14" max="14" width="11.6640625" style="52" customWidth="1"/>
    <col min="15" max="15" width="2.6640625" style="52" customWidth="1"/>
    <col min="16" max="25" width="11.44140625" style="52" customWidth="1"/>
    <col min="26" max="28" width="11.44140625" style="52"/>
    <col min="29" max="31" width="11.44140625" style="52" customWidth="1"/>
    <col min="32" max="32" width="11.44140625" style="52" hidden="1" customWidth="1"/>
    <col min="33" max="36" width="0" style="52" hidden="1" customWidth="1"/>
    <col min="37" max="16384" width="11.44140625" style="52"/>
  </cols>
  <sheetData>
    <row r="1" spans="1:34" ht="13.8" thickBot="1" x14ac:dyDescent="0.3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51"/>
      <c r="P1" s="176" t="s">
        <v>441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F1" s="53" t="s">
        <v>43</v>
      </c>
      <c r="AG1" s="53" t="s">
        <v>18</v>
      </c>
      <c r="AH1" s="53" t="s">
        <v>20</v>
      </c>
    </row>
    <row r="2" spans="1:34" s="58" customFormat="1" ht="39.9" customHeight="1" thickBot="1" x14ac:dyDescent="0.3">
      <c r="A2" s="198" t="s">
        <v>445</v>
      </c>
      <c r="B2" s="199"/>
      <c r="C2" s="199"/>
      <c r="D2" s="199"/>
      <c r="E2" s="173"/>
      <c r="F2" s="173"/>
      <c r="G2" s="173"/>
      <c r="H2" s="199"/>
      <c r="I2" s="54" t="s">
        <v>1</v>
      </c>
      <c r="J2" s="54" t="s">
        <v>2</v>
      </c>
      <c r="K2" s="54" t="s">
        <v>3</v>
      </c>
      <c r="L2" s="54" t="s">
        <v>4</v>
      </c>
      <c r="M2" s="54" t="s">
        <v>5</v>
      </c>
      <c r="N2" s="123" t="s">
        <v>6</v>
      </c>
      <c r="O2" s="55"/>
      <c r="P2" s="172" t="s">
        <v>7</v>
      </c>
      <c r="Q2" s="173"/>
      <c r="R2" s="174"/>
      <c r="S2" s="175" t="s">
        <v>8</v>
      </c>
      <c r="T2" s="175"/>
      <c r="U2" s="175"/>
      <c r="V2" s="172" t="s">
        <v>3</v>
      </c>
      <c r="W2" s="173"/>
      <c r="X2" s="174"/>
      <c r="Y2" s="169" t="s">
        <v>4</v>
      </c>
      <c r="Z2" s="170"/>
      <c r="AA2" s="171"/>
      <c r="AB2" s="172" t="s">
        <v>9</v>
      </c>
      <c r="AC2" s="173"/>
      <c r="AD2" s="174"/>
      <c r="AE2" s="54" t="s">
        <v>6</v>
      </c>
      <c r="AF2" s="56" t="str">
        <f>WF_5[[#This Row],[WF]]</f>
        <v>Bewohnerbad/WC/Sanitär</v>
      </c>
      <c r="AG2" s="57" t="str">
        <f>MF_6[[#This Row],[MF]]</f>
        <v>Archiv</v>
      </c>
      <c r="AH2" s="56" t="str">
        <f>FF_7[[#This Row],[FF]]</f>
        <v>Arzt-/Behandlungszimmer</v>
      </c>
    </row>
    <row r="3" spans="1:34" ht="30.75" customHeight="1" thickBot="1" x14ac:dyDescent="0.3">
      <c r="A3" s="194" t="s">
        <v>17</v>
      </c>
      <c r="B3" s="129" t="s">
        <v>10</v>
      </c>
      <c r="C3" s="132" t="s">
        <v>11</v>
      </c>
      <c r="D3" s="131" t="s">
        <v>149</v>
      </c>
      <c r="E3" s="131" t="s">
        <v>43</v>
      </c>
      <c r="F3" s="131" t="s">
        <v>18</v>
      </c>
      <c r="G3" s="132" t="s">
        <v>20</v>
      </c>
      <c r="H3" s="133" t="s">
        <v>12</v>
      </c>
      <c r="I3" s="131" t="s">
        <v>13</v>
      </c>
      <c r="J3" s="131" t="s">
        <v>13</v>
      </c>
      <c r="K3" s="131" t="s">
        <v>13</v>
      </c>
      <c r="L3" s="131" t="s">
        <v>13</v>
      </c>
      <c r="M3" s="131" t="s">
        <v>13</v>
      </c>
      <c r="N3" s="137" t="s">
        <v>13</v>
      </c>
      <c r="O3" s="51"/>
      <c r="P3" s="59" t="s">
        <v>14</v>
      </c>
      <c r="Q3" s="60" t="s">
        <v>15</v>
      </c>
      <c r="R3" s="61" t="s">
        <v>16</v>
      </c>
      <c r="S3" s="62" t="s">
        <v>14</v>
      </c>
      <c r="T3" s="60" t="s">
        <v>15</v>
      </c>
      <c r="U3" s="63" t="s">
        <v>16</v>
      </c>
      <c r="V3" s="59" t="s">
        <v>14</v>
      </c>
      <c r="W3" s="60" t="s">
        <v>15</v>
      </c>
      <c r="X3" s="61" t="s">
        <v>16</v>
      </c>
      <c r="Y3" s="62" t="s">
        <v>14</v>
      </c>
      <c r="Z3" s="60" t="s">
        <v>15</v>
      </c>
      <c r="AA3" s="63" t="s">
        <v>16</v>
      </c>
      <c r="AB3" s="59" t="s">
        <v>14</v>
      </c>
      <c r="AC3" s="60" t="s">
        <v>15</v>
      </c>
      <c r="AD3" s="63" t="s">
        <v>16</v>
      </c>
      <c r="AE3" s="64"/>
      <c r="AF3" s="56" t="str">
        <f>WF_5[[#This Row],[WF]]</f>
        <v>Balkon/Terasse/Loggia</v>
      </c>
      <c r="AG3" s="57" t="str">
        <f>MF_6[[#This Row],[MF]]</f>
        <v>Abstellraum</v>
      </c>
      <c r="AH3" s="56" t="str">
        <f>FF_7[[#This Row],[FF]]</f>
        <v>Dienstplatz/-Zimmer/- Bereitschaft</v>
      </c>
    </row>
    <row r="4" spans="1:34" ht="12.75" customHeight="1" x14ac:dyDescent="0.25">
      <c r="A4" s="195"/>
      <c r="B4" s="65" t="s">
        <v>308</v>
      </c>
      <c r="C4" s="125"/>
      <c r="D4" s="126" t="str">
        <f>IF(E4="WF","WF",IF(F4="MF","MF",IF(G4="FF","FF","")))</f>
        <v/>
      </c>
      <c r="E4" s="126" t="str">
        <f t="shared" ref="E4:E52" si="0">IF(C4=$AF$2,"WF",IF(C4=$AF$3,"WF",IF(C4=$AF$4,"WF",IF(C4=$AF$5,"WF",IF(C4=$AF$6,"WF",IF(C4=$AF$7,"WF",IF(C4=$AF$8,"WF",IF(C4=$AF$9,"WF",IF(C4=$AF$10,"WF","")))))))))</f>
        <v/>
      </c>
      <c r="F4" s="126" t="b">
        <f>IF(C4=$AG$2,"MF",IF(C4=$AG$3,"MF",IF(C4=$AG$4,"MF",IF(C4=$AG$5,"MF",IF(C4=$AG$6,"MF",IF(C4=$AG$7,"MF",IF(C4=$AG$8,"MF",IF(C4=$AG$9,"MF",IF(C4=$AG$10,"MF",IF(C4=$AG$11,"MF",IF(C4=$AG$12,"MF",IF(C4=$AG$13,"MF",IF(C4=$AG$14,"MF",IF(C4=$AG$15,"MF",IF(C4=$AG$16,"MF",IF(C4=$AG$17,"MF",IF(C4=$AG$18,"MF",IF(C4=$AG$19,"MF",IF(C4=$AG$20,"MF",IF(C4=$AG$21,"MF",IF(C4=$AG$22,"MF",IF(C4=$AG$23,"MF",IF(C4=$AG$24,"MF",IF(C4=$AG$25,"MF",IF(C4=$AG$26,"MF")))))))))))))))))))))))))</f>
        <v>0</v>
      </c>
      <c r="G4" s="126" t="str">
        <f t="shared" ref="G4:G12" si="1">IF(C4=$AH$2,"FF",IF(C4=$AH$3,"FF",IF(C4=$AH$4,"FF",IF(C4=$AH$5,"FF",IF(C4=$AH$6,"FF",IF(C4=$AH$7,"FF",IF(C4=$AH$8,"FF",IF(C4=$AH$9,"FF",IF(C4=$AH$10,"FF",IF(C4=$AH$11,"FF",IF(C4=$AH$12,"FF",IF(C4=$AH$13,"FF",IF(C4=$AH$14,"FF",IF(C4=$AH$15,"FF",IF(C4=$AH$16,"FF",IF(C4=$AH$17,"FF",IF(C4=$AH$18,"FF","")))))))))))))))))</f>
        <v/>
      </c>
      <c r="H4" s="127"/>
      <c r="I4" s="128"/>
      <c r="J4" s="128"/>
      <c r="K4" s="66"/>
      <c r="L4" s="66"/>
      <c r="M4" s="66"/>
      <c r="N4" s="135">
        <f t="shared" ref="N4:N10" si="2">IF(H4=0,0,100%-I4-J4-K4-L4-M4)</f>
        <v>0</v>
      </c>
      <c r="O4" s="51"/>
      <c r="P4" s="67" t="str">
        <f>IF(D4="WF",H4*I4,"")</f>
        <v/>
      </c>
      <c r="Q4" s="68">
        <f t="shared" ref="Q4:Q37" si="3">IF(D4="FF",H4*I4,0)</f>
        <v>0</v>
      </c>
      <c r="R4" s="69">
        <f t="shared" ref="R4:R37" si="4">IF(D4="MF",H4*I4,0)</f>
        <v>0</v>
      </c>
      <c r="S4" s="70">
        <f t="shared" ref="S4:S37" si="5">IF(D4="WF",H4*J4,0)</f>
        <v>0</v>
      </c>
      <c r="T4" s="71">
        <f t="shared" ref="T4:T37" si="6">IF(D4="FF",H4*J4,0)</f>
        <v>0</v>
      </c>
      <c r="U4" s="72">
        <f t="shared" ref="U4:U37" si="7">IF(D4="MF",H4*J4,0)</f>
        <v>0</v>
      </c>
      <c r="V4" s="73">
        <f t="shared" ref="V4:V37" si="8">IF(D4="WF",H4*K4,0)</f>
        <v>0</v>
      </c>
      <c r="W4" s="71">
        <f t="shared" ref="W4:W37" si="9">IF(D4="FF",H4*K4,0)</f>
        <v>0</v>
      </c>
      <c r="X4" s="69">
        <f t="shared" ref="X4:X37" si="10">IF(D4="MF",H4*K4,0)</f>
        <v>0</v>
      </c>
      <c r="Y4" s="74">
        <f t="shared" ref="Y4:Y37" si="11">IF(D4="WF",H4*L4,0)</f>
        <v>0</v>
      </c>
      <c r="Z4" s="68">
        <f t="shared" ref="Z4:Z37" si="12">IF(D4="FF",H4*L4,0)</f>
        <v>0</v>
      </c>
      <c r="AA4" s="75">
        <f t="shared" ref="AA4:AA37" si="13">IF(D4="MF",H4*L4,0)</f>
        <v>0</v>
      </c>
      <c r="AB4" s="73">
        <f t="shared" ref="AB4:AB37" si="14">IF(D4="WF",H4*M4,0)</f>
        <v>0</v>
      </c>
      <c r="AC4" s="71">
        <f t="shared" ref="AC4:AC37" si="15">IF(D4="FF",H4*M4,0)</f>
        <v>0</v>
      </c>
      <c r="AD4" s="72">
        <f t="shared" ref="AD4:AD37" si="16">IF(D4="MF",H4*M4,0)</f>
        <v>0</v>
      </c>
      <c r="AE4" s="134">
        <f>IF(N4&gt;0%,N4*H4,0)</f>
        <v>0</v>
      </c>
      <c r="AF4" s="56" t="str">
        <f>WF_5[[#This Row],[WF]]</f>
        <v>Doppelzimmer</v>
      </c>
      <c r="AG4" s="57" t="str">
        <f>MF_6[[#This Row],[MF]]</f>
        <v>Aufzug</v>
      </c>
      <c r="AH4" s="56" t="str">
        <f>FF_7[[#This Row],[FF]]</f>
        <v>Personalbad/WC/Sanitär</v>
      </c>
    </row>
    <row r="5" spans="1:34" x14ac:dyDescent="0.25">
      <c r="A5" s="195"/>
      <c r="B5" s="76" t="s">
        <v>309</v>
      </c>
      <c r="C5" s="125"/>
      <c r="D5" s="77" t="str">
        <f t="shared" ref="D5:D52" si="17">IF(E5="WF","WF",IF(F5="MF","MF",IF(G5="FF","FF","")))</f>
        <v/>
      </c>
      <c r="E5" s="77" t="str">
        <f t="shared" si="0"/>
        <v/>
      </c>
      <c r="F5" s="77" t="b">
        <f>IF(C5=$AG$2,"MF",IF(C5=$AG$3,"MF",IF(C5=$AG$4,"MF",IF(C5=$AG$5,"MF",IF(C5=$AG$6,"MF",IF(C5=$AG$7,"MF",IF(C5=$AG$8,"MF",IF(C5=$AG$9,"MF",IF(C5=$AG$10,"MF",IF(C5=$AG$11,"MF",IF(C5=$AG$12,"MF",IF(C5=$AG$13,"MF",IF(C5=$AG$14,"MF",IF(C5=$AG$15,"MF",IF(C5=$AG$16,"MF",IF(C5=$AG$17,"MF",IF(C5=$AG$18,"MF",IF(C5=$AG$19,"MF",IF(C5=$AG$20,"MF",IF(C5=$AG$21,"MF",IF(C5=$AG$22,"MF",IF(C5=$AG$23,"MF",IF(C5=$AG$24,"MF",IF(C5=$AG$25,"MF",IF(C5=$AG$26,"MF")))))))))))))))))))))))))</f>
        <v>0</v>
      </c>
      <c r="G5" s="77" t="str">
        <f t="shared" si="1"/>
        <v/>
      </c>
      <c r="H5" s="108"/>
      <c r="I5" s="78"/>
      <c r="J5" s="78"/>
      <c r="K5" s="78"/>
      <c r="L5" s="78"/>
      <c r="M5" s="78"/>
      <c r="N5" s="135">
        <f t="shared" si="2"/>
        <v>0</v>
      </c>
      <c r="O5" s="51"/>
      <c r="P5" s="67" t="str">
        <f t="shared" ref="P5:P37" si="18">IF(D5="WF",H5*I5,"")</f>
        <v/>
      </c>
      <c r="Q5" s="68">
        <f t="shared" si="3"/>
        <v>0</v>
      </c>
      <c r="R5" s="69">
        <f t="shared" si="4"/>
        <v>0</v>
      </c>
      <c r="S5" s="70">
        <f t="shared" si="5"/>
        <v>0</v>
      </c>
      <c r="T5" s="71">
        <f t="shared" si="6"/>
        <v>0</v>
      </c>
      <c r="U5" s="72">
        <f t="shared" si="7"/>
        <v>0</v>
      </c>
      <c r="V5" s="73">
        <f t="shared" si="8"/>
        <v>0</v>
      </c>
      <c r="W5" s="71">
        <f t="shared" si="9"/>
        <v>0</v>
      </c>
      <c r="X5" s="69">
        <f t="shared" si="10"/>
        <v>0</v>
      </c>
      <c r="Y5" s="74">
        <f t="shared" si="11"/>
        <v>0</v>
      </c>
      <c r="Z5" s="68">
        <f t="shared" si="12"/>
        <v>0</v>
      </c>
      <c r="AA5" s="75">
        <f t="shared" si="13"/>
        <v>0</v>
      </c>
      <c r="AB5" s="73">
        <f t="shared" si="14"/>
        <v>0</v>
      </c>
      <c r="AC5" s="71">
        <f t="shared" si="15"/>
        <v>0</v>
      </c>
      <c r="AD5" s="72">
        <f t="shared" si="16"/>
        <v>0</v>
      </c>
      <c r="AE5" s="134">
        <f t="shared" ref="AE5:AE52" si="19">IF(N5&gt;0%,N5*H5,0)</f>
        <v>0</v>
      </c>
      <c r="AF5" s="56" t="str">
        <f>WF_5[[#This Row],[WF]]</f>
        <v>Einzelzimmer</v>
      </c>
      <c r="AG5" s="57" t="str">
        <f>MF_6[[#This Row],[MF]]</f>
        <v>Besucher WC</v>
      </c>
      <c r="AH5" s="56" t="str">
        <f>FF_7[[#This Row],[FF]]</f>
        <v>Fäkalienraum</v>
      </c>
    </row>
    <row r="6" spans="1:34" x14ac:dyDescent="0.25">
      <c r="A6" s="195"/>
      <c r="B6" s="76" t="s">
        <v>310</v>
      </c>
      <c r="C6" s="125"/>
      <c r="D6" s="77" t="str">
        <f t="shared" si="17"/>
        <v/>
      </c>
      <c r="E6" s="77" t="str">
        <f t="shared" si="0"/>
        <v/>
      </c>
      <c r="F6" s="77" t="b">
        <f t="shared" ref="F6:F52" si="20">IF(C6=$AG$2,"MF",IF(C6=$AG$3,"MF",IF(C6=$AG$4,"MF",IF(C6=$AG$5,"MF",IF(C6=$AG$6,"MF",IF(C6=$AG$7,"MF",IF(C6=$AG$8,"MF",IF(C6=$AG$9,"MF",IF(C6=$AG$10,"MF",IF(C6=$AG$11,"MF",IF(C6=$AG$12,"MF",IF(C6=$AG$13,"MF",IF(C6=$AG$14,"MF",IF(C6=$AG$15,"MF",IF(C6=$AG$16,"MF",IF(C6=$AG$17,"MF",IF(C6=$AG$18,"MF",IF(C6=$AG$19,"MF",IF(C6=$AG$20,"MF",IF(C6=$AG$21,"MF",IF(C6=$AG$22,"MF",IF(C6=$AG$23,"MF",IF(C6=$AG$24,"MF",IF(C6=$AG$25,"MF",IF(C6=$AG$26,"MF")))))))))))))))))))))))))</f>
        <v>0</v>
      </c>
      <c r="G6" s="77" t="str">
        <f t="shared" si="1"/>
        <v/>
      </c>
      <c r="H6" s="108"/>
      <c r="I6" s="78"/>
      <c r="J6" s="78"/>
      <c r="K6" s="78"/>
      <c r="L6" s="78"/>
      <c r="M6" s="78"/>
      <c r="N6" s="135">
        <f t="shared" si="2"/>
        <v>0</v>
      </c>
      <c r="O6" s="51"/>
      <c r="P6" s="67" t="str">
        <f t="shared" si="18"/>
        <v/>
      </c>
      <c r="Q6" s="68">
        <f t="shared" si="3"/>
        <v>0</v>
      </c>
      <c r="R6" s="69">
        <f t="shared" si="4"/>
        <v>0</v>
      </c>
      <c r="S6" s="70">
        <f t="shared" si="5"/>
        <v>0</v>
      </c>
      <c r="T6" s="71">
        <f t="shared" si="6"/>
        <v>0</v>
      </c>
      <c r="U6" s="72">
        <f t="shared" si="7"/>
        <v>0</v>
      </c>
      <c r="V6" s="73">
        <f t="shared" si="8"/>
        <v>0</v>
      </c>
      <c r="W6" s="71">
        <f t="shared" si="9"/>
        <v>0</v>
      </c>
      <c r="X6" s="69">
        <f t="shared" si="10"/>
        <v>0</v>
      </c>
      <c r="Y6" s="74">
        <f t="shared" si="11"/>
        <v>0</v>
      </c>
      <c r="Z6" s="68">
        <f t="shared" si="12"/>
        <v>0</v>
      </c>
      <c r="AA6" s="75">
        <f t="shared" si="13"/>
        <v>0</v>
      </c>
      <c r="AB6" s="73">
        <f t="shared" si="14"/>
        <v>0</v>
      </c>
      <c r="AC6" s="71">
        <f t="shared" si="15"/>
        <v>0</v>
      </c>
      <c r="AD6" s="72">
        <f t="shared" si="16"/>
        <v>0</v>
      </c>
      <c r="AE6" s="134">
        <f t="shared" si="19"/>
        <v>0</v>
      </c>
      <c r="AF6" s="56" t="str">
        <f>WF_5[[#This Row],[WF]]</f>
        <v>Dreibettzimmer</v>
      </c>
      <c r="AG6" s="57" t="str">
        <f>MF_6[[#This Row],[MF]]</f>
        <v>Eingangsbereich/Windfang</v>
      </c>
      <c r="AH6" s="56" t="str">
        <f>FF_7[[#This Row],[FF]]</f>
        <v>Flur Fachleistung</v>
      </c>
    </row>
    <row r="7" spans="1:34" x14ac:dyDescent="0.25">
      <c r="A7" s="195"/>
      <c r="B7" s="76" t="s">
        <v>311</v>
      </c>
      <c r="C7" s="125"/>
      <c r="D7" s="77" t="str">
        <f t="shared" si="17"/>
        <v/>
      </c>
      <c r="E7" s="77" t="str">
        <f t="shared" si="0"/>
        <v/>
      </c>
      <c r="F7" s="77" t="b">
        <f t="shared" si="20"/>
        <v>0</v>
      </c>
      <c r="G7" s="77" t="str">
        <f t="shared" si="1"/>
        <v/>
      </c>
      <c r="H7" s="108"/>
      <c r="I7" s="78"/>
      <c r="J7" s="78"/>
      <c r="K7" s="78"/>
      <c r="L7" s="78"/>
      <c r="M7" s="78"/>
      <c r="N7" s="135">
        <f t="shared" si="2"/>
        <v>0</v>
      </c>
      <c r="O7" s="51"/>
      <c r="P7" s="67" t="str">
        <f t="shared" si="18"/>
        <v/>
      </c>
      <c r="Q7" s="68">
        <f t="shared" si="3"/>
        <v>0</v>
      </c>
      <c r="R7" s="69">
        <f t="shared" si="4"/>
        <v>0</v>
      </c>
      <c r="S7" s="70">
        <f t="shared" si="5"/>
        <v>0</v>
      </c>
      <c r="T7" s="71">
        <f t="shared" si="6"/>
        <v>0</v>
      </c>
      <c r="U7" s="72">
        <f t="shared" si="7"/>
        <v>0</v>
      </c>
      <c r="V7" s="73">
        <f t="shared" si="8"/>
        <v>0</v>
      </c>
      <c r="W7" s="71">
        <f t="shared" si="9"/>
        <v>0</v>
      </c>
      <c r="X7" s="69">
        <f t="shared" si="10"/>
        <v>0</v>
      </c>
      <c r="Y7" s="74">
        <f t="shared" si="11"/>
        <v>0</v>
      </c>
      <c r="Z7" s="68">
        <f t="shared" si="12"/>
        <v>0</v>
      </c>
      <c r="AA7" s="75">
        <f t="shared" si="13"/>
        <v>0</v>
      </c>
      <c r="AB7" s="73">
        <f t="shared" si="14"/>
        <v>0</v>
      </c>
      <c r="AC7" s="71">
        <f t="shared" si="15"/>
        <v>0</v>
      </c>
      <c r="AD7" s="72">
        <f t="shared" si="16"/>
        <v>0</v>
      </c>
      <c r="AE7" s="134">
        <f t="shared" si="19"/>
        <v>0</v>
      </c>
      <c r="AF7" s="56" t="str">
        <f>WF_5[[#This Row],[WF]]</f>
        <v>Gemeinschaftsbad/WC/Sanitär</v>
      </c>
      <c r="AG7" s="57" t="str">
        <f>MF_6[[#This Row],[MF]]</f>
        <v>Empfang</v>
      </c>
      <c r="AH7" s="56" t="str">
        <f>FF_7[[#This Row],[FF]]</f>
        <v>Gruppenraum</v>
      </c>
    </row>
    <row r="8" spans="1:34" x14ac:dyDescent="0.25">
      <c r="A8" s="195"/>
      <c r="B8" s="76" t="s">
        <v>312</v>
      </c>
      <c r="C8" s="107"/>
      <c r="D8" s="77" t="str">
        <f t="shared" si="17"/>
        <v/>
      </c>
      <c r="E8" s="77" t="str">
        <f t="shared" si="0"/>
        <v/>
      </c>
      <c r="F8" s="77" t="b">
        <f t="shared" si="20"/>
        <v>0</v>
      </c>
      <c r="G8" s="77" t="str">
        <f t="shared" si="1"/>
        <v/>
      </c>
      <c r="H8" s="108"/>
      <c r="I8" s="78"/>
      <c r="J8" s="78"/>
      <c r="K8" s="78"/>
      <c r="L8" s="78"/>
      <c r="M8" s="78"/>
      <c r="N8" s="135">
        <f t="shared" si="2"/>
        <v>0</v>
      </c>
      <c r="O8" s="51"/>
      <c r="P8" s="67" t="str">
        <f t="shared" si="18"/>
        <v/>
      </c>
      <c r="Q8" s="68">
        <f t="shared" si="3"/>
        <v>0</v>
      </c>
      <c r="R8" s="69">
        <f t="shared" si="4"/>
        <v>0</v>
      </c>
      <c r="S8" s="70">
        <f t="shared" si="5"/>
        <v>0</v>
      </c>
      <c r="T8" s="71">
        <f t="shared" si="6"/>
        <v>0</v>
      </c>
      <c r="U8" s="72">
        <f t="shared" si="7"/>
        <v>0</v>
      </c>
      <c r="V8" s="73">
        <f t="shared" si="8"/>
        <v>0</v>
      </c>
      <c r="W8" s="71">
        <f t="shared" si="9"/>
        <v>0</v>
      </c>
      <c r="X8" s="69">
        <f t="shared" si="10"/>
        <v>0</v>
      </c>
      <c r="Y8" s="74">
        <f t="shared" si="11"/>
        <v>0</v>
      </c>
      <c r="Z8" s="68">
        <f t="shared" si="12"/>
        <v>0</v>
      </c>
      <c r="AA8" s="75">
        <f t="shared" si="13"/>
        <v>0</v>
      </c>
      <c r="AB8" s="73">
        <f t="shared" si="14"/>
        <v>0</v>
      </c>
      <c r="AC8" s="71">
        <f t="shared" si="15"/>
        <v>0</v>
      </c>
      <c r="AD8" s="72">
        <f t="shared" si="16"/>
        <v>0</v>
      </c>
      <c r="AE8" s="134">
        <f t="shared" si="19"/>
        <v>0</v>
      </c>
      <c r="AF8" s="56" t="str">
        <f>WF_5[[#This Row],[WF]]</f>
        <v>Flur Wohngruppe</v>
      </c>
      <c r="AG8" s="57" t="str">
        <f>MF_6[[#This Row],[MF]]</f>
        <v xml:space="preserve">sonstige Flure </v>
      </c>
      <c r="AH8" s="56" t="str">
        <f>FF_7[[#This Row],[FF]]</f>
        <v>Garderobenbereich</v>
      </c>
    </row>
    <row r="9" spans="1:34" x14ac:dyDescent="0.25">
      <c r="A9" s="195"/>
      <c r="B9" s="76" t="s">
        <v>313</v>
      </c>
      <c r="C9" s="125"/>
      <c r="D9" s="77" t="str">
        <f t="shared" si="17"/>
        <v/>
      </c>
      <c r="E9" s="77" t="str">
        <f t="shared" si="0"/>
        <v/>
      </c>
      <c r="F9" s="77" t="b">
        <f t="shared" si="20"/>
        <v>0</v>
      </c>
      <c r="G9" s="77" t="str">
        <f t="shared" si="1"/>
        <v/>
      </c>
      <c r="H9" s="108"/>
      <c r="I9" s="78"/>
      <c r="J9" s="78"/>
      <c r="K9" s="78"/>
      <c r="L9" s="78"/>
      <c r="M9" s="78"/>
      <c r="N9" s="135">
        <f t="shared" si="2"/>
        <v>0</v>
      </c>
      <c r="O9" s="51"/>
      <c r="P9" s="67" t="str">
        <f t="shared" si="18"/>
        <v/>
      </c>
      <c r="Q9" s="68">
        <f t="shared" si="3"/>
        <v>0</v>
      </c>
      <c r="R9" s="69">
        <f t="shared" si="4"/>
        <v>0</v>
      </c>
      <c r="S9" s="70">
        <f t="shared" si="5"/>
        <v>0</v>
      </c>
      <c r="T9" s="71">
        <f t="shared" si="6"/>
        <v>0</v>
      </c>
      <c r="U9" s="72">
        <f t="shared" si="7"/>
        <v>0</v>
      </c>
      <c r="V9" s="73">
        <f t="shared" si="8"/>
        <v>0</v>
      </c>
      <c r="W9" s="71">
        <f t="shared" si="9"/>
        <v>0</v>
      </c>
      <c r="X9" s="69">
        <f t="shared" si="10"/>
        <v>0</v>
      </c>
      <c r="Y9" s="74">
        <f t="shared" si="11"/>
        <v>0</v>
      </c>
      <c r="Z9" s="68">
        <f t="shared" si="12"/>
        <v>0</v>
      </c>
      <c r="AA9" s="75">
        <f t="shared" si="13"/>
        <v>0</v>
      </c>
      <c r="AB9" s="73">
        <f t="shared" si="14"/>
        <v>0</v>
      </c>
      <c r="AC9" s="71">
        <f t="shared" si="15"/>
        <v>0</v>
      </c>
      <c r="AD9" s="72">
        <f t="shared" si="16"/>
        <v>0</v>
      </c>
      <c r="AE9" s="134">
        <f t="shared" si="19"/>
        <v>0</v>
      </c>
      <c r="AF9" s="56" t="str">
        <f>WF_5[[#This Row],[WF]]</f>
        <v>Gemeinschaftsraum Wohnen/Essen</v>
      </c>
      <c r="AG9" s="57" t="str">
        <f>MF_6[[#This Row],[MF]]</f>
        <v>Hausanschlussraum</v>
      </c>
      <c r="AH9" s="56" t="str">
        <f>FF_7[[#This Row],[FF]]</f>
        <v>Hauswirtschaftsraum</v>
      </c>
    </row>
    <row r="10" spans="1:34" x14ac:dyDescent="0.25">
      <c r="A10" s="195"/>
      <c r="B10" s="76" t="s">
        <v>314</v>
      </c>
      <c r="C10" s="125"/>
      <c r="D10" s="77" t="str">
        <f t="shared" si="17"/>
        <v/>
      </c>
      <c r="E10" s="77" t="str">
        <f t="shared" si="0"/>
        <v/>
      </c>
      <c r="F10" s="77" t="b">
        <f t="shared" si="20"/>
        <v>0</v>
      </c>
      <c r="G10" s="77" t="str">
        <f t="shared" si="1"/>
        <v/>
      </c>
      <c r="H10" s="108"/>
      <c r="I10" s="78"/>
      <c r="J10" s="78"/>
      <c r="K10" s="78"/>
      <c r="L10" s="78"/>
      <c r="M10" s="78"/>
      <c r="N10" s="135">
        <f t="shared" si="2"/>
        <v>0</v>
      </c>
      <c r="O10" s="51"/>
      <c r="P10" s="67" t="str">
        <f t="shared" si="18"/>
        <v/>
      </c>
      <c r="Q10" s="68">
        <f t="shared" si="3"/>
        <v>0</v>
      </c>
      <c r="R10" s="69">
        <f t="shared" si="4"/>
        <v>0</v>
      </c>
      <c r="S10" s="70">
        <f t="shared" si="5"/>
        <v>0</v>
      </c>
      <c r="T10" s="71">
        <f t="shared" si="6"/>
        <v>0</v>
      </c>
      <c r="U10" s="72">
        <f t="shared" si="7"/>
        <v>0</v>
      </c>
      <c r="V10" s="73">
        <f t="shared" si="8"/>
        <v>0</v>
      </c>
      <c r="W10" s="71">
        <f t="shared" si="9"/>
        <v>0</v>
      </c>
      <c r="X10" s="69">
        <f t="shared" si="10"/>
        <v>0</v>
      </c>
      <c r="Y10" s="74">
        <f t="shared" si="11"/>
        <v>0</v>
      </c>
      <c r="Z10" s="68">
        <f t="shared" si="12"/>
        <v>0</v>
      </c>
      <c r="AA10" s="75">
        <f t="shared" si="13"/>
        <v>0</v>
      </c>
      <c r="AB10" s="73">
        <f t="shared" si="14"/>
        <v>0</v>
      </c>
      <c r="AC10" s="71">
        <f t="shared" si="15"/>
        <v>0</v>
      </c>
      <c r="AD10" s="72">
        <f t="shared" si="16"/>
        <v>0</v>
      </c>
      <c r="AE10" s="134">
        <f t="shared" si="19"/>
        <v>0</v>
      </c>
      <c r="AF10" s="56" t="str">
        <f>WF_5[[#This Row],[WF]]</f>
        <v>Küche Wohngruppe</v>
      </c>
      <c r="AG10" s="57" t="str">
        <f>MF_6[[#This Row],[MF]]</f>
        <v>Haustechnik</v>
      </c>
      <c r="AH10" s="56" t="str">
        <f>FF_7[[#This Row],[FF]]</f>
        <v>fachl. Leitung</v>
      </c>
    </row>
    <row r="11" spans="1:34" x14ac:dyDescent="0.25">
      <c r="A11" s="195"/>
      <c r="B11" s="76" t="s">
        <v>315</v>
      </c>
      <c r="C11" s="125"/>
      <c r="D11" s="77" t="str">
        <f t="shared" si="17"/>
        <v/>
      </c>
      <c r="E11" s="77" t="str">
        <f t="shared" si="0"/>
        <v/>
      </c>
      <c r="F11" s="77" t="b">
        <f t="shared" si="20"/>
        <v>0</v>
      </c>
      <c r="G11" s="77" t="str">
        <f t="shared" si="1"/>
        <v/>
      </c>
      <c r="H11" s="108"/>
      <c r="I11" s="78"/>
      <c r="J11" s="78"/>
      <c r="K11" s="78"/>
      <c r="L11" s="78"/>
      <c r="M11" s="78"/>
      <c r="N11" s="135">
        <f>IF(H11=0,0,100%-I11-J11-K11-L11-M11)</f>
        <v>0</v>
      </c>
      <c r="O11" s="51"/>
      <c r="P11" s="67" t="str">
        <f t="shared" si="18"/>
        <v/>
      </c>
      <c r="Q11" s="68">
        <f t="shared" si="3"/>
        <v>0</v>
      </c>
      <c r="R11" s="69">
        <f t="shared" si="4"/>
        <v>0</v>
      </c>
      <c r="S11" s="70">
        <f t="shared" si="5"/>
        <v>0</v>
      </c>
      <c r="T11" s="71">
        <f t="shared" si="6"/>
        <v>0</v>
      </c>
      <c r="U11" s="72">
        <f t="shared" si="7"/>
        <v>0</v>
      </c>
      <c r="V11" s="73">
        <f t="shared" si="8"/>
        <v>0</v>
      </c>
      <c r="W11" s="71">
        <f t="shared" si="9"/>
        <v>0</v>
      </c>
      <c r="X11" s="69">
        <f t="shared" si="10"/>
        <v>0</v>
      </c>
      <c r="Y11" s="74">
        <f t="shared" si="11"/>
        <v>0</v>
      </c>
      <c r="Z11" s="68">
        <f t="shared" si="12"/>
        <v>0</v>
      </c>
      <c r="AA11" s="75">
        <f t="shared" si="13"/>
        <v>0</v>
      </c>
      <c r="AB11" s="73">
        <f t="shared" si="14"/>
        <v>0</v>
      </c>
      <c r="AC11" s="71">
        <f t="shared" si="15"/>
        <v>0</v>
      </c>
      <c r="AD11" s="72">
        <f t="shared" si="16"/>
        <v>0</v>
      </c>
      <c r="AE11" s="134">
        <f t="shared" si="19"/>
        <v>0</v>
      </c>
      <c r="AF11" s="56">
        <f>WF_5[[#This Row],[WF]]</f>
        <v>0</v>
      </c>
      <c r="AG11" s="57" t="str">
        <f>MF_6[[#This Row],[MF]]</f>
        <v>Hausmeisterwerkstatt</v>
      </c>
      <c r="AH11" s="56" t="str">
        <f>FF_7[[#This Row],[FF]]</f>
        <v>Krisenzimmer</v>
      </c>
    </row>
    <row r="12" spans="1:34" x14ac:dyDescent="0.25">
      <c r="A12" s="195"/>
      <c r="B12" s="76" t="s">
        <v>316</v>
      </c>
      <c r="C12" s="125"/>
      <c r="D12" s="77" t="str">
        <f t="shared" si="17"/>
        <v/>
      </c>
      <c r="E12" s="77" t="str">
        <f t="shared" si="0"/>
        <v/>
      </c>
      <c r="F12" s="77" t="b">
        <f t="shared" si="20"/>
        <v>0</v>
      </c>
      <c r="G12" s="77" t="str">
        <f t="shared" si="1"/>
        <v/>
      </c>
      <c r="H12" s="108"/>
      <c r="I12" s="78"/>
      <c r="J12" s="78"/>
      <c r="K12" s="78"/>
      <c r="L12" s="78"/>
      <c r="M12" s="78"/>
      <c r="N12" s="135">
        <f t="shared" ref="N12:N52" si="21">IF(H12=0,0,100%-I12-J12-K12-L12-M12)</f>
        <v>0</v>
      </c>
      <c r="O12" s="51"/>
      <c r="P12" s="67" t="str">
        <f t="shared" si="18"/>
        <v/>
      </c>
      <c r="Q12" s="68">
        <f t="shared" si="3"/>
        <v>0</v>
      </c>
      <c r="R12" s="69">
        <f t="shared" si="4"/>
        <v>0</v>
      </c>
      <c r="S12" s="70">
        <f t="shared" si="5"/>
        <v>0</v>
      </c>
      <c r="T12" s="71">
        <f t="shared" si="6"/>
        <v>0</v>
      </c>
      <c r="U12" s="72">
        <f t="shared" si="7"/>
        <v>0</v>
      </c>
      <c r="V12" s="73">
        <f t="shared" si="8"/>
        <v>0</v>
      </c>
      <c r="W12" s="71">
        <f t="shared" si="9"/>
        <v>0</v>
      </c>
      <c r="X12" s="69">
        <f t="shared" si="10"/>
        <v>0</v>
      </c>
      <c r="Y12" s="74">
        <f t="shared" si="11"/>
        <v>0</v>
      </c>
      <c r="Z12" s="68">
        <f t="shared" si="12"/>
        <v>0</v>
      </c>
      <c r="AA12" s="75">
        <f t="shared" si="13"/>
        <v>0</v>
      </c>
      <c r="AB12" s="73">
        <f t="shared" si="14"/>
        <v>0</v>
      </c>
      <c r="AC12" s="71">
        <f t="shared" si="15"/>
        <v>0</v>
      </c>
      <c r="AD12" s="72">
        <f t="shared" si="16"/>
        <v>0</v>
      </c>
      <c r="AE12" s="134">
        <f t="shared" si="19"/>
        <v>0</v>
      </c>
      <c r="AF12" s="56">
        <f>WF_5[[#This Row],[WF]]</f>
        <v>0</v>
      </c>
      <c r="AG12" s="57" t="str">
        <f>MF_6[[#This Row],[MF]]</f>
        <v>Heizungsraum</v>
      </c>
      <c r="AH12" s="56" t="str">
        <f>FF_7[[#This Row],[FF]]</f>
        <v>Therapieküche</v>
      </c>
    </row>
    <row r="13" spans="1:34" x14ac:dyDescent="0.25">
      <c r="A13" s="195"/>
      <c r="B13" s="76" t="s">
        <v>317</v>
      </c>
      <c r="C13" s="125"/>
      <c r="D13" s="77" t="str">
        <f t="shared" si="17"/>
        <v/>
      </c>
      <c r="E13" s="77" t="str">
        <f t="shared" si="0"/>
        <v/>
      </c>
      <c r="F13" s="77" t="b">
        <f t="shared" si="20"/>
        <v>0</v>
      </c>
      <c r="G13" s="77" t="str">
        <f>IF(C13=$AH$2,"FF",IF(C13=$AH$3,"FF",IF(C13=$AH$4,"FF",IF(C13=$AH$5,"FF",IF(C13=$AH$6,"FF",IF(C13=$AH$7,"FF",IF(C13=$AH$8,"FF",IF(C13=$AH$9,"FF",IF(C13=$AH$10,"FF",IF(C13=$AH$11,"FF",IF(C13=$AH$12,"FF",IF(C13=$AH$13,"FF",IF(C13=$AH$14,"FF",IF(C13=$AH$15,"FF",IF(C13=$AH$16,"FF",IF(C13=$AH$17,"FF",IF(C13=$AH$18,"FF","")))))))))))))))))</f>
        <v/>
      </c>
      <c r="H13" s="108"/>
      <c r="I13" s="78"/>
      <c r="J13" s="78"/>
      <c r="K13" s="78"/>
      <c r="L13" s="78"/>
      <c r="M13" s="78"/>
      <c r="N13" s="135">
        <f t="shared" si="21"/>
        <v>0</v>
      </c>
      <c r="O13" s="51"/>
      <c r="P13" s="67" t="str">
        <f t="shared" si="18"/>
        <v/>
      </c>
      <c r="Q13" s="68">
        <f t="shared" si="3"/>
        <v>0</v>
      </c>
      <c r="R13" s="69">
        <f t="shared" si="4"/>
        <v>0</v>
      </c>
      <c r="S13" s="70">
        <f t="shared" si="5"/>
        <v>0</v>
      </c>
      <c r="T13" s="71">
        <f t="shared" si="6"/>
        <v>0</v>
      </c>
      <c r="U13" s="72">
        <f t="shared" si="7"/>
        <v>0</v>
      </c>
      <c r="V13" s="73">
        <f t="shared" si="8"/>
        <v>0</v>
      </c>
      <c r="W13" s="71">
        <f t="shared" si="9"/>
        <v>0</v>
      </c>
      <c r="X13" s="69">
        <f t="shared" si="10"/>
        <v>0</v>
      </c>
      <c r="Y13" s="74">
        <f t="shared" si="11"/>
        <v>0</v>
      </c>
      <c r="Z13" s="68">
        <f t="shared" si="12"/>
        <v>0</v>
      </c>
      <c r="AA13" s="75">
        <f t="shared" si="13"/>
        <v>0</v>
      </c>
      <c r="AB13" s="73">
        <f t="shared" si="14"/>
        <v>0</v>
      </c>
      <c r="AC13" s="71">
        <f t="shared" si="15"/>
        <v>0</v>
      </c>
      <c r="AD13" s="72">
        <f t="shared" si="16"/>
        <v>0</v>
      </c>
      <c r="AE13" s="134">
        <f t="shared" si="19"/>
        <v>0</v>
      </c>
      <c r="AF13" s="56">
        <f>WF_5[[#This Row],[WF]]</f>
        <v>0</v>
      </c>
      <c r="AG13" s="57" t="str">
        <f>MF_6[[#This Row],[MF]]</f>
        <v>Lager</v>
      </c>
      <c r="AH13" s="56" t="str">
        <f>FF_7[[#This Row],[FF]]</f>
        <v>Pflegebad</v>
      </c>
    </row>
    <row r="14" spans="1:34" x14ac:dyDescent="0.25">
      <c r="A14" s="195"/>
      <c r="B14" s="76" t="s">
        <v>318</v>
      </c>
      <c r="C14" s="125"/>
      <c r="D14" s="77" t="str">
        <f t="shared" si="17"/>
        <v/>
      </c>
      <c r="E14" s="77" t="str">
        <f t="shared" si="0"/>
        <v/>
      </c>
      <c r="F14" s="77" t="b">
        <f t="shared" si="20"/>
        <v>0</v>
      </c>
      <c r="G14" s="77" t="str">
        <f t="shared" ref="G14:G52" si="22">IF(C14=$AH$2,"FF",IF(C14=$AH$3,"FF",IF(C14=$AH$4,"FF",IF(C14=$AH$5,"FF",IF(C14=$AH$6,"FF",IF(C14=$AH$7,"FF",IF(C14=$AH$8,"FF",IF(C14=$AH$9,"FF",IF(C14=$AH$10,"FF",IF(C14=$AH$11,"FF",IF(C14=$AH$12,"FF",IF(C14=$AH$13,"FF",IF(C14=$AH$14,"FF",IF(C14=$AH$15,"FF",IF(C14=$AH$16,"FF",IF(C14=$AH$17,"FF",IF(C14=$AH$18,"FF","")))))))))))))))))</f>
        <v/>
      </c>
      <c r="H14" s="108"/>
      <c r="I14" s="78"/>
      <c r="J14" s="78"/>
      <c r="K14" s="78"/>
      <c r="L14" s="78"/>
      <c r="M14" s="78"/>
      <c r="N14" s="135">
        <f t="shared" si="21"/>
        <v>0</v>
      </c>
      <c r="O14" s="51"/>
      <c r="P14" s="67" t="str">
        <f t="shared" si="18"/>
        <v/>
      </c>
      <c r="Q14" s="68">
        <f t="shared" si="3"/>
        <v>0</v>
      </c>
      <c r="R14" s="69">
        <f t="shared" si="4"/>
        <v>0</v>
      </c>
      <c r="S14" s="70">
        <f t="shared" si="5"/>
        <v>0</v>
      </c>
      <c r="T14" s="71">
        <f t="shared" si="6"/>
        <v>0</v>
      </c>
      <c r="U14" s="72">
        <f t="shared" si="7"/>
        <v>0</v>
      </c>
      <c r="V14" s="73">
        <f t="shared" si="8"/>
        <v>0</v>
      </c>
      <c r="W14" s="71">
        <f t="shared" si="9"/>
        <v>0</v>
      </c>
      <c r="X14" s="69">
        <f t="shared" si="10"/>
        <v>0</v>
      </c>
      <c r="Y14" s="74">
        <f t="shared" si="11"/>
        <v>0</v>
      </c>
      <c r="Z14" s="68">
        <f t="shared" si="12"/>
        <v>0</v>
      </c>
      <c r="AA14" s="75">
        <f t="shared" si="13"/>
        <v>0</v>
      </c>
      <c r="AB14" s="73">
        <f t="shared" si="14"/>
        <v>0</v>
      </c>
      <c r="AC14" s="71">
        <f t="shared" si="15"/>
        <v>0</v>
      </c>
      <c r="AD14" s="72">
        <f t="shared" si="16"/>
        <v>0</v>
      </c>
      <c r="AE14" s="134">
        <f t="shared" si="19"/>
        <v>0</v>
      </c>
      <c r="AF14" s="56">
        <f>WF_5[[#This Row],[WF]]</f>
        <v>0</v>
      </c>
      <c r="AG14" s="57" t="str">
        <f>MF_6[[#This Row],[MF]]</f>
        <v>Lager Hilfsmittel</v>
      </c>
      <c r="AH14" s="56" t="str">
        <f>FF_7[[#This Row],[FF]]</f>
        <v>Snoezelraum</v>
      </c>
    </row>
    <row r="15" spans="1:34" x14ac:dyDescent="0.25">
      <c r="A15" s="195"/>
      <c r="B15" s="76" t="s">
        <v>319</v>
      </c>
      <c r="C15" s="125"/>
      <c r="D15" s="77" t="str">
        <f t="shared" si="17"/>
        <v/>
      </c>
      <c r="E15" s="77" t="str">
        <f t="shared" si="0"/>
        <v/>
      </c>
      <c r="F15" s="77" t="b">
        <f t="shared" si="20"/>
        <v>0</v>
      </c>
      <c r="G15" s="77" t="str">
        <f t="shared" si="22"/>
        <v/>
      </c>
      <c r="H15" s="108"/>
      <c r="I15" s="78"/>
      <c r="J15" s="78"/>
      <c r="K15" s="78"/>
      <c r="L15" s="78"/>
      <c r="M15" s="78"/>
      <c r="N15" s="135">
        <f t="shared" si="21"/>
        <v>0</v>
      </c>
      <c r="O15" s="51"/>
      <c r="P15" s="67" t="str">
        <f t="shared" si="18"/>
        <v/>
      </c>
      <c r="Q15" s="68">
        <f t="shared" si="3"/>
        <v>0</v>
      </c>
      <c r="R15" s="69">
        <f t="shared" si="4"/>
        <v>0</v>
      </c>
      <c r="S15" s="70">
        <f t="shared" si="5"/>
        <v>0</v>
      </c>
      <c r="T15" s="71">
        <f t="shared" si="6"/>
        <v>0</v>
      </c>
      <c r="U15" s="72">
        <f t="shared" si="7"/>
        <v>0</v>
      </c>
      <c r="V15" s="73">
        <f t="shared" si="8"/>
        <v>0</v>
      </c>
      <c r="W15" s="71">
        <f t="shared" si="9"/>
        <v>0</v>
      </c>
      <c r="X15" s="69">
        <f t="shared" si="10"/>
        <v>0</v>
      </c>
      <c r="Y15" s="74">
        <f t="shared" si="11"/>
        <v>0</v>
      </c>
      <c r="Z15" s="68">
        <f t="shared" si="12"/>
        <v>0</v>
      </c>
      <c r="AA15" s="75">
        <f t="shared" si="13"/>
        <v>0</v>
      </c>
      <c r="AB15" s="73">
        <f t="shared" si="14"/>
        <v>0</v>
      </c>
      <c r="AC15" s="71">
        <f t="shared" si="15"/>
        <v>0</v>
      </c>
      <c r="AD15" s="72">
        <f t="shared" si="16"/>
        <v>0</v>
      </c>
      <c r="AE15" s="134">
        <f t="shared" si="19"/>
        <v>0</v>
      </c>
      <c r="AF15" s="56">
        <f>WF_5[[#This Row],[WF]]</f>
        <v>0</v>
      </c>
      <c r="AG15" s="57" t="str">
        <f>MF_6[[#This Row],[MF]]</f>
        <v>Lager Lebensmittel</v>
      </c>
      <c r="AH15" s="56" t="str">
        <f>FF_7[[#This Row],[FF]]</f>
        <v>Personalküche</v>
      </c>
    </row>
    <row r="16" spans="1:34" x14ac:dyDescent="0.25">
      <c r="A16" s="195"/>
      <c r="B16" s="76" t="s">
        <v>320</v>
      </c>
      <c r="C16" s="125"/>
      <c r="D16" s="77" t="str">
        <f t="shared" si="17"/>
        <v/>
      </c>
      <c r="E16" s="77" t="str">
        <f t="shared" si="0"/>
        <v/>
      </c>
      <c r="F16" s="77" t="b">
        <f t="shared" si="20"/>
        <v>0</v>
      </c>
      <c r="G16" s="77" t="str">
        <f t="shared" si="22"/>
        <v/>
      </c>
      <c r="H16" s="108"/>
      <c r="I16" s="78"/>
      <c r="J16" s="78"/>
      <c r="K16" s="78"/>
      <c r="L16" s="78"/>
      <c r="M16" s="78"/>
      <c r="N16" s="135">
        <f t="shared" si="21"/>
        <v>0</v>
      </c>
      <c r="O16" s="51"/>
      <c r="P16" s="67" t="str">
        <f t="shared" si="18"/>
        <v/>
      </c>
      <c r="Q16" s="68">
        <f t="shared" si="3"/>
        <v>0</v>
      </c>
      <c r="R16" s="69">
        <f t="shared" si="4"/>
        <v>0</v>
      </c>
      <c r="S16" s="70">
        <f t="shared" si="5"/>
        <v>0</v>
      </c>
      <c r="T16" s="71">
        <f t="shared" si="6"/>
        <v>0</v>
      </c>
      <c r="U16" s="72">
        <f t="shared" si="7"/>
        <v>0</v>
      </c>
      <c r="V16" s="73">
        <f t="shared" si="8"/>
        <v>0</v>
      </c>
      <c r="W16" s="71">
        <f t="shared" si="9"/>
        <v>0</v>
      </c>
      <c r="X16" s="69">
        <f t="shared" si="10"/>
        <v>0</v>
      </c>
      <c r="Y16" s="74">
        <f t="shared" si="11"/>
        <v>0</v>
      </c>
      <c r="Z16" s="68">
        <f t="shared" si="12"/>
        <v>0</v>
      </c>
      <c r="AA16" s="75">
        <f t="shared" si="13"/>
        <v>0</v>
      </c>
      <c r="AB16" s="73">
        <f t="shared" si="14"/>
        <v>0</v>
      </c>
      <c r="AC16" s="71">
        <f t="shared" si="15"/>
        <v>0</v>
      </c>
      <c r="AD16" s="72">
        <f t="shared" si="16"/>
        <v>0</v>
      </c>
      <c r="AE16" s="134">
        <f t="shared" si="19"/>
        <v>0</v>
      </c>
      <c r="AF16" s="56">
        <f>WF_5[[#This Row],[WF]]</f>
        <v>0</v>
      </c>
      <c r="AG16" s="57" t="str">
        <f>MF_6[[#This Row],[MF]]</f>
        <v>Lager Wäsche</v>
      </c>
      <c r="AH16" s="56" t="str">
        <f>FF_7[[#This Row],[FF]]</f>
        <v>Terrasse, Balkon, Loggia außerhalb des Wohnbereiches</v>
      </c>
    </row>
    <row r="17" spans="1:34" x14ac:dyDescent="0.25">
      <c r="A17" s="195"/>
      <c r="B17" s="76" t="s">
        <v>321</v>
      </c>
      <c r="C17" s="125"/>
      <c r="D17" s="77" t="str">
        <f t="shared" si="17"/>
        <v/>
      </c>
      <c r="E17" s="77" t="str">
        <f t="shared" si="0"/>
        <v/>
      </c>
      <c r="F17" s="77" t="b">
        <f t="shared" si="20"/>
        <v>0</v>
      </c>
      <c r="G17" s="77" t="str">
        <f t="shared" si="22"/>
        <v/>
      </c>
      <c r="H17" s="108"/>
      <c r="I17" s="78"/>
      <c r="J17" s="78"/>
      <c r="K17" s="78"/>
      <c r="L17" s="78"/>
      <c r="M17" s="78"/>
      <c r="N17" s="135">
        <f t="shared" si="21"/>
        <v>0</v>
      </c>
      <c r="O17" s="51"/>
      <c r="P17" s="67" t="str">
        <f t="shared" si="18"/>
        <v/>
      </c>
      <c r="Q17" s="68">
        <f t="shared" si="3"/>
        <v>0</v>
      </c>
      <c r="R17" s="69">
        <f t="shared" si="4"/>
        <v>0</v>
      </c>
      <c r="S17" s="70">
        <f t="shared" si="5"/>
        <v>0</v>
      </c>
      <c r="T17" s="71">
        <f t="shared" si="6"/>
        <v>0</v>
      </c>
      <c r="U17" s="72">
        <f t="shared" si="7"/>
        <v>0</v>
      </c>
      <c r="V17" s="73">
        <f t="shared" si="8"/>
        <v>0</v>
      </c>
      <c r="W17" s="71">
        <f t="shared" si="9"/>
        <v>0</v>
      </c>
      <c r="X17" s="69">
        <f t="shared" si="10"/>
        <v>0</v>
      </c>
      <c r="Y17" s="74">
        <f t="shared" si="11"/>
        <v>0</v>
      </c>
      <c r="Z17" s="68">
        <f t="shared" si="12"/>
        <v>0</v>
      </c>
      <c r="AA17" s="75">
        <f t="shared" si="13"/>
        <v>0</v>
      </c>
      <c r="AB17" s="73">
        <f t="shared" si="14"/>
        <v>0</v>
      </c>
      <c r="AC17" s="71">
        <f t="shared" si="15"/>
        <v>0</v>
      </c>
      <c r="AD17" s="72">
        <f t="shared" si="16"/>
        <v>0</v>
      </c>
      <c r="AE17" s="134">
        <f t="shared" si="19"/>
        <v>0</v>
      </c>
      <c r="AF17" s="56">
        <f>WF_5[[#This Row],[WF]]</f>
        <v>0</v>
      </c>
      <c r="AG17" s="57" t="str">
        <f>MF_6[[#This Row],[MF]]</f>
        <v>Maschinenraum Aufzug</v>
      </c>
      <c r="AH17" s="56" t="str">
        <f>FF_7[[#This Row],[FF]]</f>
        <v>Therapieraum</v>
      </c>
    </row>
    <row r="18" spans="1:34" x14ac:dyDescent="0.25">
      <c r="A18" s="195"/>
      <c r="B18" s="76" t="s">
        <v>322</v>
      </c>
      <c r="C18" s="125"/>
      <c r="D18" s="77" t="str">
        <f t="shared" si="17"/>
        <v/>
      </c>
      <c r="E18" s="77" t="str">
        <f t="shared" si="0"/>
        <v/>
      </c>
      <c r="F18" s="77" t="b">
        <f t="shared" si="20"/>
        <v>0</v>
      </c>
      <c r="G18" s="77" t="str">
        <f t="shared" si="22"/>
        <v/>
      </c>
      <c r="H18" s="108"/>
      <c r="I18" s="78"/>
      <c r="J18" s="78"/>
      <c r="K18" s="78"/>
      <c r="L18" s="78"/>
      <c r="M18" s="78"/>
      <c r="N18" s="135">
        <f t="shared" si="21"/>
        <v>0</v>
      </c>
      <c r="O18" s="51"/>
      <c r="P18" s="67" t="str">
        <f t="shared" si="18"/>
        <v/>
      </c>
      <c r="Q18" s="68">
        <f t="shared" si="3"/>
        <v>0</v>
      </c>
      <c r="R18" s="69">
        <f t="shared" si="4"/>
        <v>0</v>
      </c>
      <c r="S18" s="70">
        <f t="shared" si="5"/>
        <v>0</v>
      </c>
      <c r="T18" s="71">
        <f t="shared" si="6"/>
        <v>0</v>
      </c>
      <c r="U18" s="72">
        <f t="shared" si="7"/>
        <v>0</v>
      </c>
      <c r="V18" s="73">
        <f t="shared" si="8"/>
        <v>0</v>
      </c>
      <c r="W18" s="71">
        <f t="shared" si="9"/>
        <v>0</v>
      </c>
      <c r="X18" s="69">
        <f t="shared" si="10"/>
        <v>0</v>
      </c>
      <c r="Y18" s="74">
        <f t="shared" si="11"/>
        <v>0</v>
      </c>
      <c r="Z18" s="68">
        <f t="shared" si="12"/>
        <v>0</v>
      </c>
      <c r="AA18" s="75">
        <f t="shared" si="13"/>
        <v>0</v>
      </c>
      <c r="AB18" s="73">
        <f t="shared" si="14"/>
        <v>0</v>
      </c>
      <c r="AC18" s="71">
        <f t="shared" si="15"/>
        <v>0</v>
      </c>
      <c r="AD18" s="72">
        <f t="shared" si="16"/>
        <v>0</v>
      </c>
      <c r="AE18" s="134">
        <f t="shared" si="19"/>
        <v>0</v>
      </c>
      <c r="AF18" s="56">
        <f>WF_5[[#This Row],[WF]]</f>
        <v>0</v>
      </c>
      <c r="AG18" s="57" t="str">
        <f>MF_6[[#This Row],[MF]]</f>
        <v>Treppe</v>
      </c>
      <c r="AH18" s="56" t="str">
        <f>FF_7[[#This Row],[FF]]</f>
        <v>Umkleideraum</v>
      </c>
    </row>
    <row r="19" spans="1:34" x14ac:dyDescent="0.25">
      <c r="A19" s="195"/>
      <c r="B19" s="76" t="s">
        <v>323</v>
      </c>
      <c r="C19" s="125"/>
      <c r="D19" s="77" t="str">
        <f t="shared" si="17"/>
        <v/>
      </c>
      <c r="E19" s="77" t="str">
        <f t="shared" si="0"/>
        <v/>
      </c>
      <c r="F19" s="77" t="b">
        <f t="shared" si="20"/>
        <v>0</v>
      </c>
      <c r="G19" s="77" t="str">
        <f t="shared" si="22"/>
        <v/>
      </c>
      <c r="H19" s="108"/>
      <c r="I19" s="78"/>
      <c r="J19" s="78"/>
      <c r="K19" s="78"/>
      <c r="L19" s="78"/>
      <c r="M19" s="78"/>
      <c r="N19" s="135">
        <f t="shared" si="21"/>
        <v>0</v>
      </c>
      <c r="O19" s="51"/>
      <c r="P19" s="67" t="str">
        <f t="shared" si="18"/>
        <v/>
      </c>
      <c r="Q19" s="68">
        <f t="shared" si="3"/>
        <v>0</v>
      </c>
      <c r="R19" s="69">
        <f t="shared" si="4"/>
        <v>0</v>
      </c>
      <c r="S19" s="70">
        <f t="shared" si="5"/>
        <v>0</v>
      </c>
      <c r="T19" s="71">
        <f t="shared" si="6"/>
        <v>0</v>
      </c>
      <c r="U19" s="72">
        <f t="shared" si="7"/>
        <v>0</v>
      </c>
      <c r="V19" s="73">
        <f t="shared" si="8"/>
        <v>0</v>
      </c>
      <c r="W19" s="71">
        <f t="shared" si="9"/>
        <v>0</v>
      </c>
      <c r="X19" s="69">
        <f t="shared" si="10"/>
        <v>0</v>
      </c>
      <c r="Y19" s="74">
        <f t="shared" si="11"/>
        <v>0</v>
      </c>
      <c r="Z19" s="68">
        <f t="shared" si="12"/>
        <v>0</v>
      </c>
      <c r="AA19" s="75">
        <f t="shared" si="13"/>
        <v>0</v>
      </c>
      <c r="AB19" s="73">
        <f t="shared" si="14"/>
        <v>0</v>
      </c>
      <c r="AC19" s="71">
        <f t="shared" si="15"/>
        <v>0</v>
      </c>
      <c r="AD19" s="72">
        <f t="shared" si="16"/>
        <v>0</v>
      </c>
      <c r="AE19" s="134">
        <f t="shared" si="19"/>
        <v>0</v>
      </c>
      <c r="AF19" s="56">
        <f>WF_5[[#This Row],[WF]]</f>
        <v>0</v>
      </c>
      <c r="AG19" s="57" t="str">
        <f>MF_6[[#This Row],[MF]]</f>
        <v>Wäscheraum</v>
      </c>
      <c r="AH19" s="56">
        <f>FF_7[[#This Row],[FF]]</f>
        <v>0</v>
      </c>
    </row>
    <row r="20" spans="1:34" x14ac:dyDescent="0.25">
      <c r="A20" s="195"/>
      <c r="B20" s="76" t="s">
        <v>324</v>
      </c>
      <c r="C20" s="125"/>
      <c r="D20" s="77" t="str">
        <f t="shared" si="17"/>
        <v/>
      </c>
      <c r="E20" s="77" t="str">
        <f t="shared" si="0"/>
        <v/>
      </c>
      <c r="F20" s="77" t="b">
        <f t="shared" si="20"/>
        <v>0</v>
      </c>
      <c r="G20" s="77" t="str">
        <f t="shared" si="22"/>
        <v/>
      </c>
      <c r="H20" s="108"/>
      <c r="I20" s="78"/>
      <c r="J20" s="78"/>
      <c r="K20" s="78"/>
      <c r="L20" s="78"/>
      <c r="M20" s="78"/>
      <c r="N20" s="135">
        <f t="shared" si="21"/>
        <v>0</v>
      </c>
      <c r="O20" s="51"/>
      <c r="P20" s="67" t="str">
        <f t="shared" si="18"/>
        <v/>
      </c>
      <c r="Q20" s="68">
        <f t="shared" si="3"/>
        <v>0</v>
      </c>
      <c r="R20" s="69">
        <f t="shared" si="4"/>
        <v>0</v>
      </c>
      <c r="S20" s="70">
        <f t="shared" si="5"/>
        <v>0</v>
      </c>
      <c r="T20" s="71">
        <f t="shared" si="6"/>
        <v>0</v>
      </c>
      <c r="U20" s="72">
        <f t="shared" si="7"/>
        <v>0</v>
      </c>
      <c r="V20" s="73">
        <f t="shared" si="8"/>
        <v>0</v>
      </c>
      <c r="W20" s="71">
        <f t="shared" si="9"/>
        <v>0</v>
      </c>
      <c r="X20" s="69">
        <f t="shared" si="10"/>
        <v>0</v>
      </c>
      <c r="Y20" s="74">
        <f t="shared" si="11"/>
        <v>0</v>
      </c>
      <c r="Z20" s="68">
        <f t="shared" si="12"/>
        <v>0</v>
      </c>
      <c r="AA20" s="75">
        <f t="shared" si="13"/>
        <v>0</v>
      </c>
      <c r="AB20" s="73">
        <f t="shared" si="14"/>
        <v>0</v>
      </c>
      <c r="AC20" s="71">
        <f t="shared" si="15"/>
        <v>0</v>
      </c>
      <c r="AD20" s="72">
        <f t="shared" si="16"/>
        <v>0</v>
      </c>
      <c r="AE20" s="134">
        <f t="shared" si="19"/>
        <v>0</v>
      </c>
      <c r="AF20" s="56">
        <f>WF_5[[#This Row],[WF]]</f>
        <v>0</v>
      </c>
      <c r="AG20" s="57" t="str">
        <f>MF_6[[#This Row],[MF]]</f>
        <v>Telefonnische</v>
      </c>
      <c r="AH20" s="56">
        <f>FF_7[[#This Row],[FF]]</f>
        <v>0</v>
      </c>
    </row>
    <row r="21" spans="1:34" x14ac:dyDescent="0.25">
      <c r="A21" s="195"/>
      <c r="B21" s="76" t="s">
        <v>325</v>
      </c>
      <c r="C21" s="125"/>
      <c r="D21" s="77" t="str">
        <f t="shared" si="17"/>
        <v/>
      </c>
      <c r="E21" s="77" t="str">
        <f t="shared" si="0"/>
        <v/>
      </c>
      <c r="F21" s="77" t="b">
        <f t="shared" si="20"/>
        <v>0</v>
      </c>
      <c r="G21" s="77" t="str">
        <f t="shared" si="22"/>
        <v/>
      </c>
      <c r="H21" s="108"/>
      <c r="I21" s="78"/>
      <c r="J21" s="78"/>
      <c r="K21" s="78"/>
      <c r="L21" s="78"/>
      <c r="M21" s="78"/>
      <c r="N21" s="135">
        <f t="shared" si="21"/>
        <v>0</v>
      </c>
      <c r="O21" s="51"/>
      <c r="P21" s="67" t="str">
        <f t="shared" si="18"/>
        <v/>
      </c>
      <c r="Q21" s="68">
        <f t="shared" si="3"/>
        <v>0</v>
      </c>
      <c r="R21" s="69">
        <f t="shared" si="4"/>
        <v>0</v>
      </c>
      <c r="S21" s="70">
        <f t="shared" si="5"/>
        <v>0</v>
      </c>
      <c r="T21" s="71">
        <f t="shared" si="6"/>
        <v>0</v>
      </c>
      <c r="U21" s="72">
        <f t="shared" si="7"/>
        <v>0</v>
      </c>
      <c r="V21" s="73">
        <f t="shared" si="8"/>
        <v>0</v>
      </c>
      <c r="W21" s="71">
        <f t="shared" si="9"/>
        <v>0</v>
      </c>
      <c r="X21" s="69">
        <f t="shared" si="10"/>
        <v>0</v>
      </c>
      <c r="Y21" s="74">
        <f t="shared" si="11"/>
        <v>0</v>
      </c>
      <c r="Z21" s="68">
        <f t="shared" si="12"/>
        <v>0</v>
      </c>
      <c r="AA21" s="75">
        <f t="shared" si="13"/>
        <v>0</v>
      </c>
      <c r="AB21" s="73">
        <f t="shared" si="14"/>
        <v>0</v>
      </c>
      <c r="AC21" s="71">
        <f t="shared" si="15"/>
        <v>0</v>
      </c>
      <c r="AD21" s="72">
        <f t="shared" si="16"/>
        <v>0</v>
      </c>
      <c r="AE21" s="134">
        <f t="shared" si="19"/>
        <v>0</v>
      </c>
      <c r="AF21" s="56">
        <f>WF_5[[#This Row],[WF]]</f>
        <v>0</v>
      </c>
      <c r="AG21" s="57" t="str">
        <f>MF_6[[#This Row],[MF]]</f>
        <v>Gästezimmer</v>
      </c>
      <c r="AH21" s="56">
        <f>FF_7[[#This Row],[FF]]</f>
        <v>0</v>
      </c>
    </row>
    <row r="22" spans="1:34" x14ac:dyDescent="0.25">
      <c r="A22" s="195"/>
      <c r="B22" s="76" t="s">
        <v>326</v>
      </c>
      <c r="C22" s="125"/>
      <c r="D22" s="77" t="str">
        <f t="shared" si="17"/>
        <v/>
      </c>
      <c r="E22" s="77" t="str">
        <f t="shared" si="0"/>
        <v/>
      </c>
      <c r="F22" s="77" t="b">
        <f t="shared" si="20"/>
        <v>0</v>
      </c>
      <c r="G22" s="77" t="str">
        <f t="shared" si="22"/>
        <v/>
      </c>
      <c r="H22" s="108"/>
      <c r="I22" s="78"/>
      <c r="J22" s="78"/>
      <c r="K22" s="78"/>
      <c r="L22" s="78"/>
      <c r="M22" s="78"/>
      <c r="N22" s="135">
        <f t="shared" si="21"/>
        <v>0</v>
      </c>
      <c r="O22" s="51"/>
      <c r="P22" s="67" t="str">
        <f t="shared" si="18"/>
        <v/>
      </c>
      <c r="Q22" s="68">
        <f t="shared" si="3"/>
        <v>0</v>
      </c>
      <c r="R22" s="69">
        <f t="shared" si="4"/>
        <v>0</v>
      </c>
      <c r="S22" s="70">
        <f t="shared" si="5"/>
        <v>0</v>
      </c>
      <c r="T22" s="71">
        <f t="shared" si="6"/>
        <v>0</v>
      </c>
      <c r="U22" s="72">
        <f t="shared" si="7"/>
        <v>0</v>
      </c>
      <c r="V22" s="73">
        <f t="shared" si="8"/>
        <v>0</v>
      </c>
      <c r="W22" s="71">
        <f t="shared" si="9"/>
        <v>0</v>
      </c>
      <c r="X22" s="69">
        <f t="shared" si="10"/>
        <v>0</v>
      </c>
      <c r="Y22" s="74">
        <f t="shared" si="11"/>
        <v>0</v>
      </c>
      <c r="Z22" s="68">
        <f t="shared" si="12"/>
        <v>0</v>
      </c>
      <c r="AA22" s="75">
        <f t="shared" si="13"/>
        <v>0</v>
      </c>
      <c r="AB22" s="73">
        <f t="shared" si="14"/>
        <v>0</v>
      </c>
      <c r="AC22" s="71">
        <f t="shared" si="15"/>
        <v>0</v>
      </c>
      <c r="AD22" s="72">
        <f t="shared" si="16"/>
        <v>0</v>
      </c>
      <c r="AE22" s="134">
        <f t="shared" si="19"/>
        <v>0</v>
      </c>
      <c r="AF22" s="56">
        <f>WF_5[[#This Row],[WF]]</f>
        <v>0</v>
      </c>
      <c r="AG22" s="57" t="str">
        <f>MF_6[[#This Row],[MF]]</f>
        <v>Schmutzräume</v>
      </c>
      <c r="AH22" s="56">
        <f>FF_7[[#This Row],[FF]]</f>
        <v>0</v>
      </c>
    </row>
    <row r="23" spans="1:34" x14ac:dyDescent="0.25">
      <c r="A23" s="195"/>
      <c r="B23" s="76" t="s">
        <v>327</v>
      </c>
      <c r="C23" s="125"/>
      <c r="D23" s="77" t="str">
        <f t="shared" si="17"/>
        <v/>
      </c>
      <c r="E23" s="77" t="str">
        <f t="shared" si="0"/>
        <v/>
      </c>
      <c r="F23" s="77" t="b">
        <f t="shared" si="20"/>
        <v>0</v>
      </c>
      <c r="G23" s="77" t="str">
        <f t="shared" si="22"/>
        <v/>
      </c>
      <c r="H23" s="108"/>
      <c r="I23" s="78"/>
      <c r="J23" s="78"/>
      <c r="K23" s="78"/>
      <c r="L23" s="78"/>
      <c r="M23" s="78"/>
      <c r="N23" s="135">
        <f t="shared" si="21"/>
        <v>0</v>
      </c>
      <c r="O23" s="51"/>
      <c r="P23" s="67" t="str">
        <f t="shared" si="18"/>
        <v/>
      </c>
      <c r="Q23" s="68">
        <f t="shared" si="3"/>
        <v>0</v>
      </c>
      <c r="R23" s="69">
        <f t="shared" si="4"/>
        <v>0</v>
      </c>
      <c r="S23" s="70">
        <f t="shared" si="5"/>
        <v>0</v>
      </c>
      <c r="T23" s="71">
        <f t="shared" si="6"/>
        <v>0</v>
      </c>
      <c r="U23" s="72">
        <f t="shared" si="7"/>
        <v>0</v>
      </c>
      <c r="V23" s="73">
        <f t="shared" si="8"/>
        <v>0</v>
      </c>
      <c r="W23" s="71">
        <f t="shared" si="9"/>
        <v>0</v>
      </c>
      <c r="X23" s="69">
        <f t="shared" si="10"/>
        <v>0</v>
      </c>
      <c r="Y23" s="74">
        <f t="shared" si="11"/>
        <v>0</v>
      </c>
      <c r="Z23" s="68">
        <f t="shared" si="12"/>
        <v>0</v>
      </c>
      <c r="AA23" s="75">
        <f t="shared" si="13"/>
        <v>0</v>
      </c>
      <c r="AB23" s="73">
        <f t="shared" si="14"/>
        <v>0</v>
      </c>
      <c r="AC23" s="71">
        <f t="shared" si="15"/>
        <v>0</v>
      </c>
      <c r="AD23" s="72">
        <f t="shared" si="16"/>
        <v>0</v>
      </c>
      <c r="AE23" s="134">
        <f t="shared" si="19"/>
        <v>0</v>
      </c>
      <c r="AF23" s="79"/>
      <c r="AG23" s="57" t="str">
        <f>MF_6[[#This Row],[MF]]</f>
        <v>Veranstaltungsraum</v>
      </c>
      <c r="AH23" s="56">
        <f>FF_7[[#This Row],[FF]]</f>
        <v>0</v>
      </c>
    </row>
    <row r="24" spans="1:34" x14ac:dyDescent="0.25">
      <c r="A24" s="195"/>
      <c r="B24" s="76" t="s">
        <v>328</v>
      </c>
      <c r="C24" s="125"/>
      <c r="D24" s="77" t="str">
        <f t="shared" si="17"/>
        <v/>
      </c>
      <c r="E24" s="77" t="str">
        <f t="shared" si="0"/>
        <v/>
      </c>
      <c r="F24" s="77" t="b">
        <f t="shared" si="20"/>
        <v>0</v>
      </c>
      <c r="G24" s="77" t="str">
        <f t="shared" si="22"/>
        <v/>
      </c>
      <c r="H24" s="108"/>
      <c r="I24" s="78"/>
      <c r="J24" s="78"/>
      <c r="K24" s="78"/>
      <c r="L24" s="78"/>
      <c r="M24" s="78"/>
      <c r="N24" s="135">
        <f t="shared" si="21"/>
        <v>0</v>
      </c>
      <c r="O24" s="51"/>
      <c r="P24" s="67" t="str">
        <f t="shared" si="18"/>
        <v/>
      </c>
      <c r="Q24" s="68">
        <f t="shared" si="3"/>
        <v>0</v>
      </c>
      <c r="R24" s="69">
        <f t="shared" si="4"/>
        <v>0</v>
      </c>
      <c r="S24" s="70">
        <f t="shared" si="5"/>
        <v>0</v>
      </c>
      <c r="T24" s="71">
        <f t="shared" si="6"/>
        <v>0</v>
      </c>
      <c r="U24" s="72">
        <f t="shared" si="7"/>
        <v>0</v>
      </c>
      <c r="V24" s="73">
        <f t="shared" si="8"/>
        <v>0</v>
      </c>
      <c r="W24" s="71">
        <f t="shared" si="9"/>
        <v>0</v>
      </c>
      <c r="X24" s="69">
        <f t="shared" si="10"/>
        <v>0</v>
      </c>
      <c r="Y24" s="74">
        <f t="shared" si="11"/>
        <v>0</v>
      </c>
      <c r="Z24" s="68">
        <f t="shared" si="12"/>
        <v>0</v>
      </c>
      <c r="AA24" s="75">
        <f t="shared" si="13"/>
        <v>0</v>
      </c>
      <c r="AB24" s="73">
        <f t="shared" si="14"/>
        <v>0</v>
      </c>
      <c r="AC24" s="71">
        <f t="shared" si="15"/>
        <v>0</v>
      </c>
      <c r="AD24" s="72">
        <f t="shared" si="16"/>
        <v>0</v>
      </c>
      <c r="AE24" s="134">
        <f t="shared" si="19"/>
        <v>0</v>
      </c>
      <c r="AF24" s="79"/>
      <c r="AG24" s="57" t="str">
        <f>MF_6[[#This Row],[MF]]</f>
        <v>Zentralküche</v>
      </c>
      <c r="AH24" s="56">
        <f>FF_7[[#This Row],[FF]]</f>
        <v>0</v>
      </c>
    </row>
    <row r="25" spans="1:34" x14ac:dyDescent="0.25">
      <c r="A25" s="195"/>
      <c r="B25" s="76" t="s">
        <v>329</v>
      </c>
      <c r="C25" s="125"/>
      <c r="D25" s="77" t="str">
        <f t="shared" si="17"/>
        <v/>
      </c>
      <c r="E25" s="77" t="str">
        <f t="shared" si="0"/>
        <v/>
      </c>
      <c r="F25" s="77" t="b">
        <f t="shared" si="20"/>
        <v>0</v>
      </c>
      <c r="G25" s="77" t="str">
        <f t="shared" si="22"/>
        <v/>
      </c>
      <c r="H25" s="108"/>
      <c r="I25" s="78"/>
      <c r="J25" s="78"/>
      <c r="K25" s="78"/>
      <c r="L25" s="78"/>
      <c r="M25" s="78"/>
      <c r="N25" s="135">
        <f t="shared" si="21"/>
        <v>0</v>
      </c>
      <c r="O25" s="51"/>
      <c r="P25" s="67" t="str">
        <f t="shared" si="18"/>
        <v/>
      </c>
      <c r="Q25" s="68">
        <f t="shared" si="3"/>
        <v>0</v>
      </c>
      <c r="R25" s="69">
        <f t="shared" si="4"/>
        <v>0</v>
      </c>
      <c r="S25" s="70">
        <f t="shared" si="5"/>
        <v>0</v>
      </c>
      <c r="T25" s="71">
        <f t="shared" si="6"/>
        <v>0</v>
      </c>
      <c r="U25" s="72">
        <f t="shared" si="7"/>
        <v>0</v>
      </c>
      <c r="V25" s="73">
        <f t="shared" si="8"/>
        <v>0</v>
      </c>
      <c r="W25" s="71">
        <f t="shared" si="9"/>
        <v>0</v>
      </c>
      <c r="X25" s="69">
        <f t="shared" si="10"/>
        <v>0</v>
      </c>
      <c r="Y25" s="74">
        <f t="shared" si="11"/>
        <v>0</v>
      </c>
      <c r="Z25" s="68">
        <f t="shared" si="12"/>
        <v>0</v>
      </c>
      <c r="AA25" s="75">
        <f t="shared" si="13"/>
        <v>0</v>
      </c>
      <c r="AB25" s="73">
        <f t="shared" si="14"/>
        <v>0</v>
      </c>
      <c r="AC25" s="71">
        <f t="shared" si="15"/>
        <v>0</v>
      </c>
      <c r="AD25" s="72">
        <f t="shared" si="16"/>
        <v>0</v>
      </c>
      <c r="AE25" s="134">
        <f t="shared" si="19"/>
        <v>0</v>
      </c>
      <c r="AF25" s="79"/>
      <c r="AG25" s="57" t="str">
        <f>MF_6[[#This Row],[MF]]</f>
        <v>Zentralverwaltung</v>
      </c>
      <c r="AH25" s="56">
        <f>FF_7[[#This Row],[FF]]</f>
        <v>0</v>
      </c>
    </row>
    <row r="26" spans="1:34" x14ac:dyDescent="0.25">
      <c r="A26" s="195"/>
      <c r="B26" s="76" t="s">
        <v>330</v>
      </c>
      <c r="C26" s="125"/>
      <c r="D26" s="77" t="str">
        <f t="shared" si="17"/>
        <v/>
      </c>
      <c r="E26" s="77" t="str">
        <f t="shared" si="0"/>
        <v/>
      </c>
      <c r="F26" s="77" t="b">
        <f t="shared" si="20"/>
        <v>0</v>
      </c>
      <c r="G26" s="77" t="str">
        <f t="shared" si="22"/>
        <v/>
      </c>
      <c r="H26" s="108"/>
      <c r="I26" s="78"/>
      <c r="J26" s="78"/>
      <c r="K26" s="78"/>
      <c r="L26" s="78"/>
      <c r="M26" s="78"/>
      <c r="N26" s="135">
        <f t="shared" si="21"/>
        <v>0</v>
      </c>
      <c r="O26" s="51"/>
      <c r="P26" s="67" t="str">
        <f t="shared" si="18"/>
        <v/>
      </c>
      <c r="Q26" s="68">
        <f t="shared" si="3"/>
        <v>0</v>
      </c>
      <c r="R26" s="69">
        <f t="shared" si="4"/>
        <v>0</v>
      </c>
      <c r="S26" s="70">
        <f t="shared" si="5"/>
        <v>0</v>
      </c>
      <c r="T26" s="71">
        <f t="shared" si="6"/>
        <v>0</v>
      </c>
      <c r="U26" s="72">
        <f t="shared" si="7"/>
        <v>0</v>
      </c>
      <c r="V26" s="73">
        <f t="shared" si="8"/>
        <v>0</v>
      </c>
      <c r="W26" s="71">
        <f t="shared" si="9"/>
        <v>0</v>
      </c>
      <c r="X26" s="69">
        <f t="shared" si="10"/>
        <v>0</v>
      </c>
      <c r="Y26" s="74">
        <f t="shared" si="11"/>
        <v>0</v>
      </c>
      <c r="Z26" s="68">
        <f t="shared" si="12"/>
        <v>0</v>
      </c>
      <c r="AA26" s="75">
        <f t="shared" si="13"/>
        <v>0</v>
      </c>
      <c r="AB26" s="73">
        <f t="shared" si="14"/>
        <v>0</v>
      </c>
      <c r="AC26" s="71">
        <f t="shared" si="15"/>
        <v>0</v>
      </c>
      <c r="AD26" s="72">
        <f t="shared" si="16"/>
        <v>0</v>
      </c>
      <c r="AE26" s="134">
        <f t="shared" si="19"/>
        <v>0</v>
      </c>
      <c r="AF26" s="79"/>
      <c r="AG26" s="57" t="str">
        <f>MF_6[[#This Row],[MF]]</f>
        <v>Zentralwäscherei</v>
      </c>
      <c r="AH26" s="56">
        <f>FF_7[[#This Row],[FF]]</f>
        <v>0</v>
      </c>
    </row>
    <row r="27" spans="1:34" x14ac:dyDescent="0.25">
      <c r="A27" s="195"/>
      <c r="B27" s="76" t="s">
        <v>331</v>
      </c>
      <c r="C27" s="125"/>
      <c r="D27" s="77" t="str">
        <f t="shared" si="17"/>
        <v/>
      </c>
      <c r="E27" s="77" t="str">
        <f t="shared" si="0"/>
        <v/>
      </c>
      <c r="F27" s="77" t="b">
        <f t="shared" si="20"/>
        <v>0</v>
      </c>
      <c r="G27" s="77" t="str">
        <f t="shared" si="22"/>
        <v/>
      </c>
      <c r="H27" s="108"/>
      <c r="I27" s="78"/>
      <c r="J27" s="78"/>
      <c r="K27" s="78"/>
      <c r="L27" s="78"/>
      <c r="M27" s="78"/>
      <c r="N27" s="135">
        <f t="shared" si="21"/>
        <v>0</v>
      </c>
      <c r="O27" s="51"/>
      <c r="P27" s="67" t="str">
        <f t="shared" si="18"/>
        <v/>
      </c>
      <c r="Q27" s="68">
        <f t="shared" si="3"/>
        <v>0</v>
      </c>
      <c r="R27" s="69">
        <f t="shared" si="4"/>
        <v>0</v>
      </c>
      <c r="S27" s="70">
        <f t="shared" si="5"/>
        <v>0</v>
      </c>
      <c r="T27" s="71">
        <f t="shared" si="6"/>
        <v>0</v>
      </c>
      <c r="U27" s="72">
        <f t="shared" si="7"/>
        <v>0</v>
      </c>
      <c r="V27" s="73">
        <f t="shared" si="8"/>
        <v>0</v>
      </c>
      <c r="W27" s="71">
        <f t="shared" si="9"/>
        <v>0</v>
      </c>
      <c r="X27" s="69">
        <f t="shared" si="10"/>
        <v>0</v>
      </c>
      <c r="Y27" s="74">
        <f t="shared" si="11"/>
        <v>0</v>
      </c>
      <c r="Z27" s="68">
        <f t="shared" si="12"/>
        <v>0</v>
      </c>
      <c r="AA27" s="75">
        <f t="shared" si="13"/>
        <v>0</v>
      </c>
      <c r="AB27" s="73">
        <f t="shared" si="14"/>
        <v>0</v>
      </c>
      <c r="AC27" s="71">
        <f t="shared" si="15"/>
        <v>0</v>
      </c>
      <c r="AD27" s="72">
        <f t="shared" si="16"/>
        <v>0</v>
      </c>
      <c r="AE27" s="134">
        <f t="shared" si="19"/>
        <v>0</v>
      </c>
      <c r="AF27" s="79"/>
      <c r="AG27" s="57">
        <f>MF_6[[#This Row],[MF]]</f>
        <v>0</v>
      </c>
      <c r="AH27" s="56">
        <f>FF_7[[#This Row],[FF]]</f>
        <v>0</v>
      </c>
    </row>
    <row r="28" spans="1:34" x14ac:dyDescent="0.25">
      <c r="A28" s="195"/>
      <c r="B28" s="76" t="s">
        <v>332</v>
      </c>
      <c r="C28" s="125"/>
      <c r="D28" s="77" t="str">
        <f t="shared" si="17"/>
        <v/>
      </c>
      <c r="E28" s="77" t="str">
        <f t="shared" si="0"/>
        <v/>
      </c>
      <c r="F28" s="77" t="b">
        <f t="shared" si="20"/>
        <v>0</v>
      </c>
      <c r="G28" s="77" t="str">
        <f t="shared" si="22"/>
        <v/>
      </c>
      <c r="H28" s="108"/>
      <c r="I28" s="78"/>
      <c r="J28" s="78"/>
      <c r="K28" s="78"/>
      <c r="L28" s="78"/>
      <c r="M28" s="78"/>
      <c r="N28" s="135">
        <f t="shared" si="21"/>
        <v>0</v>
      </c>
      <c r="O28" s="51"/>
      <c r="P28" s="67" t="str">
        <f t="shared" si="18"/>
        <v/>
      </c>
      <c r="Q28" s="68">
        <f t="shared" si="3"/>
        <v>0</v>
      </c>
      <c r="R28" s="69">
        <f t="shared" si="4"/>
        <v>0</v>
      </c>
      <c r="S28" s="70">
        <f t="shared" si="5"/>
        <v>0</v>
      </c>
      <c r="T28" s="71">
        <f t="shared" si="6"/>
        <v>0</v>
      </c>
      <c r="U28" s="72">
        <f t="shared" si="7"/>
        <v>0</v>
      </c>
      <c r="V28" s="73">
        <f t="shared" si="8"/>
        <v>0</v>
      </c>
      <c r="W28" s="71">
        <f t="shared" si="9"/>
        <v>0</v>
      </c>
      <c r="X28" s="69">
        <f t="shared" si="10"/>
        <v>0</v>
      </c>
      <c r="Y28" s="74">
        <f t="shared" si="11"/>
        <v>0</v>
      </c>
      <c r="Z28" s="68">
        <f t="shared" si="12"/>
        <v>0</v>
      </c>
      <c r="AA28" s="75">
        <f t="shared" si="13"/>
        <v>0</v>
      </c>
      <c r="AB28" s="73">
        <f t="shared" si="14"/>
        <v>0</v>
      </c>
      <c r="AC28" s="71">
        <f t="shared" si="15"/>
        <v>0</v>
      </c>
      <c r="AD28" s="72">
        <f t="shared" si="16"/>
        <v>0</v>
      </c>
      <c r="AE28" s="134">
        <f t="shared" si="19"/>
        <v>0</v>
      </c>
      <c r="AF28" s="79"/>
      <c r="AG28" s="57">
        <f>MF_6[[#This Row],[MF]]</f>
        <v>0</v>
      </c>
      <c r="AH28" s="56">
        <f>FF_7[[#This Row],[FF]]</f>
        <v>0</v>
      </c>
    </row>
    <row r="29" spans="1:34" x14ac:dyDescent="0.25">
      <c r="A29" s="195"/>
      <c r="B29" s="76" t="s">
        <v>333</v>
      </c>
      <c r="C29" s="125"/>
      <c r="D29" s="77" t="str">
        <f t="shared" si="17"/>
        <v/>
      </c>
      <c r="E29" s="77" t="str">
        <f t="shared" si="0"/>
        <v/>
      </c>
      <c r="F29" s="77" t="b">
        <f t="shared" si="20"/>
        <v>0</v>
      </c>
      <c r="G29" s="77" t="str">
        <f>IF(C29=$AH$2,"FF",IF(C29=$AH$3,"FF",IF(C29=$AH$4,"FF",IF(C29=$AH$5,"FF",IF(C29=$AH$6,"FF",IF(C29=$AH$7,"FF",IF(C29=$AH$8,"FF",IF(C29=$AH$9,"FF",IF(C29=$AH$10,"FF",IF(C29=$AH$11,"FF",IF(C29=$AH$12,"FF",IF(C29=$AH$13,"FF",IF(C29=$AH$14,"FF",IF(C29=$AH$15,"FF",IF(C29=$AH$16,"FF",IF(C29=$AH$17,"FF",IF(C29=$AH$18,"FF","")))))))))))))))))</f>
        <v/>
      </c>
      <c r="H29" s="108"/>
      <c r="I29" s="78"/>
      <c r="J29" s="78"/>
      <c r="K29" s="78"/>
      <c r="L29" s="78"/>
      <c r="M29" s="78"/>
      <c r="N29" s="135">
        <f t="shared" si="21"/>
        <v>0</v>
      </c>
      <c r="O29" s="51"/>
      <c r="P29" s="67" t="str">
        <f t="shared" si="18"/>
        <v/>
      </c>
      <c r="Q29" s="68">
        <f t="shared" si="3"/>
        <v>0</v>
      </c>
      <c r="R29" s="69">
        <f t="shared" si="4"/>
        <v>0</v>
      </c>
      <c r="S29" s="70">
        <f t="shared" si="5"/>
        <v>0</v>
      </c>
      <c r="T29" s="71">
        <f t="shared" si="6"/>
        <v>0</v>
      </c>
      <c r="U29" s="72">
        <f t="shared" si="7"/>
        <v>0</v>
      </c>
      <c r="V29" s="73">
        <f t="shared" si="8"/>
        <v>0</v>
      </c>
      <c r="W29" s="71">
        <f t="shared" si="9"/>
        <v>0</v>
      </c>
      <c r="X29" s="69">
        <f t="shared" si="10"/>
        <v>0</v>
      </c>
      <c r="Y29" s="74">
        <f t="shared" si="11"/>
        <v>0</v>
      </c>
      <c r="Z29" s="68">
        <f t="shared" si="12"/>
        <v>0</v>
      </c>
      <c r="AA29" s="75">
        <f t="shared" si="13"/>
        <v>0</v>
      </c>
      <c r="AB29" s="73">
        <f t="shared" si="14"/>
        <v>0</v>
      </c>
      <c r="AC29" s="71">
        <f t="shared" si="15"/>
        <v>0</v>
      </c>
      <c r="AD29" s="72">
        <f t="shared" si="16"/>
        <v>0</v>
      </c>
      <c r="AE29" s="134">
        <f t="shared" si="19"/>
        <v>0</v>
      </c>
      <c r="AG29" s="57">
        <f>MF_6[[#This Row],[MF]]</f>
        <v>0</v>
      </c>
      <c r="AH29" s="56">
        <f>FF_7[[#This Row],[FF]]</f>
        <v>0</v>
      </c>
    </row>
    <row r="30" spans="1:34" x14ac:dyDescent="0.25">
      <c r="A30" s="195"/>
      <c r="B30" s="76" t="s">
        <v>334</v>
      </c>
      <c r="C30" s="125"/>
      <c r="D30" s="77" t="str">
        <f t="shared" si="17"/>
        <v/>
      </c>
      <c r="E30" s="77" t="str">
        <f t="shared" si="0"/>
        <v/>
      </c>
      <c r="F30" s="77" t="b">
        <f t="shared" si="20"/>
        <v>0</v>
      </c>
      <c r="G30" s="77" t="str">
        <f t="shared" si="22"/>
        <v/>
      </c>
      <c r="H30" s="108"/>
      <c r="I30" s="78"/>
      <c r="J30" s="78"/>
      <c r="K30" s="78"/>
      <c r="L30" s="78"/>
      <c r="M30" s="78"/>
      <c r="N30" s="135">
        <f t="shared" si="21"/>
        <v>0</v>
      </c>
      <c r="O30" s="51"/>
      <c r="P30" s="67" t="str">
        <f t="shared" si="18"/>
        <v/>
      </c>
      <c r="Q30" s="68">
        <f t="shared" si="3"/>
        <v>0</v>
      </c>
      <c r="R30" s="69">
        <f t="shared" si="4"/>
        <v>0</v>
      </c>
      <c r="S30" s="70">
        <f t="shared" si="5"/>
        <v>0</v>
      </c>
      <c r="T30" s="71">
        <f t="shared" si="6"/>
        <v>0</v>
      </c>
      <c r="U30" s="72">
        <f t="shared" si="7"/>
        <v>0</v>
      </c>
      <c r="V30" s="73">
        <f t="shared" si="8"/>
        <v>0</v>
      </c>
      <c r="W30" s="71">
        <f t="shared" si="9"/>
        <v>0</v>
      </c>
      <c r="X30" s="69">
        <f t="shared" si="10"/>
        <v>0</v>
      </c>
      <c r="Y30" s="74">
        <f t="shared" si="11"/>
        <v>0</v>
      </c>
      <c r="Z30" s="68">
        <f t="shared" si="12"/>
        <v>0</v>
      </c>
      <c r="AA30" s="75">
        <f t="shared" si="13"/>
        <v>0</v>
      </c>
      <c r="AB30" s="73">
        <f t="shared" si="14"/>
        <v>0</v>
      </c>
      <c r="AC30" s="71">
        <f t="shared" si="15"/>
        <v>0</v>
      </c>
      <c r="AD30" s="72">
        <f t="shared" si="16"/>
        <v>0</v>
      </c>
      <c r="AE30" s="134">
        <f t="shared" si="19"/>
        <v>0</v>
      </c>
      <c r="AH30" s="56">
        <f>FF_7[[#This Row],[FF]]</f>
        <v>0</v>
      </c>
    </row>
    <row r="31" spans="1:34" x14ac:dyDescent="0.25">
      <c r="A31" s="195"/>
      <c r="B31" s="76" t="s">
        <v>335</v>
      </c>
      <c r="C31" s="125"/>
      <c r="D31" s="77" t="str">
        <f t="shared" si="17"/>
        <v/>
      </c>
      <c r="E31" s="77" t="str">
        <f t="shared" si="0"/>
        <v/>
      </c>
      <c r="F31" s="77" t="b">
        <f t="shared" si="20"/>
        <v>0</v>
      </c>
      <c r="G31" s="77" t="str">
        <f t="shared" si="22"/>
        <v/>
      </c>
      <c r="H31" s="108"/>
      <c r="I31" s="78"/>
      <c r="J31" s="78"/>
      <c r="K31" s="78"/>
      <c r="L31" s="78"/>
      <c r="M31" s="78"/>
      <c r="N31" s="135">
        <f t="shared" si="21"/>
        <v>0</v>
      </c>
      <c r="O31" s="51"/>
      <c r="P31" s="67" t="str">
        <f t="shared" si="18"/>
        <v/>
      </c>
      <c r="Q31" s="68">
        <f t="shared" si="3"/>
        <v>0</v>
      </c>
      <c r="R31" s="69">
        <f t="shared" si="4"/>
        <v>0</v>
      </c>
      <c r="S31" s="70">
        <f t="shared" si="5"/>
        <v>0</v>
      </c>
      <c r="T31" s="71">
        <f t="shared" si="6"/>
        <v>0</v>
      </c>
      <c r="U31" s="72">
        <f t="shared" si="7"/>
        <v>0</v>
      </c>
      <c r="V31" s="73">
        <f t="shared" si="8"/>
        <v>0</v>
      </c>
      <c r="W31" s="71">
        <f t="shared" si="9"/>
        <v>0</v>
      </c>
      <c r="X31" s="69">
        <f t="shared" si="10"/>
        <v>0</v>
      </c>
      <c r="Y31" s="74">
        <f t="shared" si="11"/>
        <v>0</v>
      </c>
      <c r="Z31" s="68">
        <f t="shared" si="12"/>
        <v>0</v>
      </c>
      <c r="AA31" s="75">
        <f t="shared" si="13"/>
        <v>0</v>
      </c>
      <c r="AB31" s="73">
        <f t="shared" si="14"/>
        <v>0</v>
      </c>
      <c r="AC31" s="71">
        <f t="shared" si="15"/>
        <v>0</v>
      </c>
      <c r="AD31" s="72">
        <f t="shared" si="16"/>
        <v>0</v>
      </c>
      <c r="AE31" s="134">
        <f t="shared" si="19"/>
        <v>0</v>
      </c>
      <c r="AH31" s="56">
        <f>FF_7[[#This Row],[FF]]</f>
        <v>0</v>
      </c>
    </row>
    <row r="32" spans="1:34" x14ac:dyDescent="0.25">
      <c r="A32" s="195"/>
      <c r="B32" s="76" t="s">
        <v>336</v>
      </c>
      <c r="C32" s="125"/>
      <c r="D32" s="77" t="str">
        <f t="shared" si="17"/>
        <v/>
      </c>
      <c r="E32" s="77" t="str">
        <f t="shared" si="0"/>
        <v/>
      </c>
      <c r="F32" s="77" t="b">
        <f t="shared" si="20"/>
        <v>0</v>
      </c>
      <c r="G32" s="77" t="str">
        <f t="shared" si="22"/>
        <v/>
      </c>
      <c r="H32" s="108"/>
      <c r="I32" s="78"/>
      <c r="J32" s="78"/>
      <c r="K32" s="78"/>
      <c r="L32" s="78"/>
      <c r="M32" s="78"/>
      <c r="N32" s="135">
        <f t="shared" si="21"/>
        <v>0</v>
      </c>
      <c r="O32" s="51"/>
      <c r="P32" s="67" t="str">
        <f t="shared" si="18"/>
        <v/>
      </c>
      <c r="Q32" s="68">
        <f t="shared" si="3"/>
        <v>0</v>
      </c>
      <c r="R32" s="69">
        <f t="shared" si="4"/>
        <v>0</v>
      </c>
      <c r="S32" s="70">
        <f t="shared" si="5"/>
        <v>0</v>
      </c>
      <c r="T32" s="71">
        <f t="shared" si="6"/>
        <v>0</v>
      </c>
      <c r="U32" s="72">
        <f t="shared" si="7"/>
        <v>0</v>
      </c>
      <c r="V32" s="73">
        <f t="shared" si="8"/>
        <v>0</v>
      </c>
      <c r="W32" s="71">
        <f t="shared" si="9"/>
        <v>0</v>
      </c>
      <c r="X32" s="69">
        <f t="shared" si="10"/>
        <v>0</v>
      </c>
      <c r="Y32" s="74">
        <f t="shared" si="11"/>
        <v>0</v>
      </c>
      <c r="Z32" s="68">
        <f t="shared" si="12"/>
        <v>0</v>
      </c>
      <c r="AA32" s="75">
        <f t="shared" si="13"/>
        <v>0</v>
      </c>
      <c r="AB32" s="73">
        <f t="shared" si="14"/>
        <v>0</v>
      </c>
      <c r="AC32" s="71">
        <f t="shared" si="15"/>
        <v>0</v>
      </c>
      <c r="AD32" s="72">
        <f t="shared" si="16"/>
        <v>0</v>
      </c>
      <c r="AE32" s="134">
        <f t="shared" si="19"/>
        <v>0</v>
      </c>
      <c r="AH32" s="56">
        <f>FF_7[[#This Row],[FF]]</f>
        <v>0</v>
      </c>
    </row>
    <row r="33" spans="1:34" x14ac:dyDescent="0.25">
      <c r="A33" s="195"/>
      <c r="B33" s="76" t="s">
        <v>337</v>
      </c>
      <c r="C33" s="125"/>
      <c r="D33" s="77" t="str">
        <f t="shared" si="17"/>
        <v/>
      </c>
      <c r="E33" s="77" t="str">
        <f t="shared" si="0"/>
        <v/>
      </c>
      <c r="F33" s="77" t="b">
        <f t="shared" si="20"/>
        <v>0</v>
      </c>
      <c r="G33" s="77" t="str">
        <f t="shared" si="22"/>
        <v/>
      </c>
      <c r="H33" s="108"/>
      <c r="I33" s="78"/>
      <c r="J33" s="78"/>
      <c r="K33" s="78"/>
      <c r="L33" s="78"/>
      <c r="M33" s="78"/>
      <c r="N33" s="135">
        <f t="shared" si="21"/>
        <v>0</v>
      </c>
      <c r="O33" s="51"/>
      <c r="P33" s="67" t="str">
        <f t="shared" si="18"/>
        <v/>
      </c>
      <c r="Q33" s="68">
        <f t="shared" si="3"/>
        <v>0</v>
      </c>
      <c r="R33" s="69">
        <f t="shared" si="4"/>
        <v>0</v>
      </c>
      <c r="S33" s="70">
        <f t="shared" si="5"/>
        <v>0</v>
      </c>
      <c r="T33" s="71">
        <f t="shared" si="6"/>
        <v>0</v>
      </c>
      <c r="U33" s="72">
        <f t="shared" si="7"/>
        <v>0</v>
      </c>
      <c r="V33" s="73">
        <f t="shared" si="8"/>
        <v>0</v>
      </c>
      <c r="W33" s="71">
        <f t="shared" si="9"/>
        <v>0</v>
      </c>
      <c r="X33" s="69">
        <f t="shared" si="10"/>
        <v>0</v>
      </c>
      <c r="Y33" s="74">
        <f t="shared" si="11"/>
        <v>0</v>
      </c>
      <c r="Z33" s="68">
        <f t="shared" si="12"/>
        <v>0</v>
      </c>
      <c r="AA33" s="75">
        <f t="shared" si="13"/>
        <v>0</v>
      </c>
      <c r="AB33" s="73">
        <f t="shared" si="14"/>
        <v>0</v>
      </c>
      <c r="AC33" s="71">
        <f t="shared" si="15"/>
        <v>0</v>
      </c>
      <c r="AD33" s="72">
        <f t="shared" si="16"/>
        <v>0</v>
      </c>
      <c r="AE33" s="134">
        <f t="shared" si="19"/>
        <v>0</v>
      </c>
      <c r="AH33" s="56">
        <f>FF_7[[#This Row],[FF]]</f>
        <v>0</v>
      </c>
    </row>
    <row r="34" spans="1:34" x14ac:dyDescent="0.25">
      <c r="A34" s="195"/>
      <c r="B34" s="76" t="s">
        <v>338</v>
      </c>
      <c r="C34" s="125"/>
      <c r="D34" s="77" t="str">
        <f t="shared" si="17"/>
        <v/>
      </c>
      <c r="E34" s="77" t="str">
        <f t="shared" si="0"/>
        <v/>
      </c>
      <c r="F34" s="77" t="b">
        <f t="shared" si="20"/>
        <v>0</v>
      </c>
      <c r="G34" s="77" t="str">
        <f t="shared" si="22"/>
        <v/>
      </c>
      <c r="H34" s="108"/>
      <c r="I34" s="78"/>
      <c r="J34" s="78"/>
      <c r="K34" s="78"/>
      <c r="L34" s="78"/>
      <c r="M34" s="78"/>
      <c r="N34" s="135">
        <f t="shared" si="21"/>
        <v>0</v>
      </c>
      <c r="O34" s="51"/>
      <c r="P34" s="67" t="str">
        <f t="shared" si="18"/>
        <v/>
      </c>
      <c r="Q34" s="68">
        <f t="shared" si="3"/>
        <v>0</v>
      </c>
      <c r="R34" s="69">
        <f t="shared" si="4"/>
        <v>0</v>
      </c>
      <c r="S34" s="70">
        <f t="shared" si="5"/>
        <v>0</v>
      </c>
      <c r="T34" s="71">
        <f t="shared" si="6"/>
        <v>0</v>
      </c>
      <c r="U34" s="72">
        <f t="shared" si="7"/>
        <v>0</v>
      </c>
      <c r="V34" s="73">
        <f t="shared" si="8"/>
        <v>0</v>
      </c>
      <c r="W34" s="71">
        <f t="shared" si="9"/>
        <v>0</v>
      </c>
      <c r="X34" s="69">
        <f t="shared" si="10"/>
        <v>0</v>
      </c>
      <c r="Y34" s="74">
        <f t="shared" si="11"/>
        <v>0</v>
      </c>
      <c r="Z34" s="68">
        <f t="shared" si="12"/>
        <v>0</v>
      </c>
      <c r="AA34" s="75">
        <f t="shared" si="13"/>
        <v>0</v>
      </c>
      <c r="AB34" s="73">
        <f t="shared" si="14"/>
        <v>0</v>
      </c>
      <c r="AC34" s="71">
        <f t="shared" si="15"/>
        <v>0</v>
      </c>
      <c r="AD34" s="72">
        <f t="shared" si="16"/>
        <v>0</v>
      </c>
      <c r="AE34" s="134">
        <f t="shared" si="19"/>
        <v>0</v>
      </c>
      <c r="AH34" s="56">
        <f>FF_7[[#This Row],[FF]]</f>
        <v>0</v>
      </c>
    </row>
    <row r="35" spans="1:34" x14ac:dyDescent="0.25">
      <c r="A35" s="195"/>
      <c r="B35" s="76" t="s">
        <v>339</v>
      </c>
      <c r="C35" s="125"/>
      <c r="D35" s="77" t="str">
        <f t="shared" si="17"/>
        <v/>
      </c>
      <c r="E35" s="77" t="str">
        <f t="shared" si="0"/>
        <v/>
      </c>
      <c r="F35" s="77" t="b">
        <f t="shared" si="20"/>
        <v>0</v>
      </c>
      <c r="G35" s="77" t="str">
        <f t="shared" si="22"/>
        <v/>
      </c>
      <c r="H35" s="108"/>
      <c r="I35" s="78"/>
      <c r="J35" s="78"/>
      <c r="K35" s="78"/>
      <c r="L35" s="78"/>
      <c r="M35" s="78"/>
      <c r="N35" s="135">
        <f t="shared" si="21"/>
        <v>0</v>
      </c>
      <c r="O35" s="51"/>
      <c r="P35" s="67" t="str">
        <f t="shared" si="18"/>
        <v/>
      </c>
      <c r="Q35" s="68">
        <f t="shared" si="3"/>
        <v>0</v>
      </c>
      <c r="R35" s="69">
        <f t="shared" si="4"/>
        <v>0</v>
      </c>
      <c r="S35" s="70">
        <f t="shared" si="5"/>
        <v>0</v>
      </c>
      <c r="T35" s="71">
        <f t="shared" si="6"/>
        <v>0</v>
      </c>
      <c r="U35" s="72">
        <f t="shared" si="7"/>
        <v>0</v>
      </c>
      <c r="V35" s="73">
        <f t="shared" si="8"/>
        <v>0</v>
      </c>
      <c r="W35" s="71">
        <f t="shared" si="9"/>
        <v>0</v>
      </c>
      <c r="X35" s="69">
        <f t="shared" si="10"/>
        <v>0</v>
      </c>
      <c r="Y35" s="74">
        <f t="shared" si="11"/>
        <v>0</v>
      </c>
      <c r="Z35" s="68">
        <f t="shared" si="12"/>
        <v>0</v>
      </c>
      <c r="AA35" s="75">
        <f t="shared" si="13"/>
        <v>0</v>
      </c>
      <c r="AB35" s="73">
        <f t="shared" si="14"/>
        <v>0</v>
      </c>
      <c r="AC35" s="71">
        <f t="shared" si="15"/>
        <v>0</v>
      </c>
      <c r="AD35" s="72">
        <f t="shared" si="16"/>
        <v>0</v>
      </c>
      <c r="AE35" s="134">
        <f t="shared" si="19"/>
        <v>0</v>
      </c>
      <c r="AF35" s="79"/>
      <c r="AG35" s="79"/>
      <c r="AH35" s="56">
        <f>FF_7[[#This Row],[FF]]</f>
        <v>0</v>
      </c>
    </row>
    <row r="36" spans="1:34" x14ac:dyDescent="0.25">
      <c r="A36" s="195"/>
      <c r="B36" s="76" t="s">
        <v>340</v>
      </c>
      <c r="C36" s="125"/>
      <c r="D36" s="77" t="str">
        <f t="shared" si="17"/>
        <v/>
      </c>
      <c r="E36" s="77" t="str">
        <f t="shared" si="0"/>
        <v/>
      </c>
      <c r="F36" s="77" t="b">
        <f t="shared" si="20"/>
        <v>0</v>
      </c>
      <c r="G36" s="77" t="str">
        <f t="shared" si="22"/>
        <v/>
      </c>
      <c r="H36" s="108"/>
      <c r="I36" s="78"/>
      <c r="J36" s="78"/>
      <c r="K36" s="78"/>
      <c r="L36" s="78"/>
      <c r="M36" s="78"/>
      <c r="N36" s="135">
        <f t="shared" si="21"/>
        <v>0</v>
      </c>
      <c r="O36" s="51"/>
      <c r="P36" s="67" t="str">
        <f t="shared" si="18"/>
        <v/>
      </c>
      <c r="Q36" s="68">
        <f t="shared" si="3"/>
        <v>0</v>
      </c>
      <c r="R36" s="69">
        <f t="shared" si="4"/>
        <v>0</v>
      </c>
      <c r="S36" s="70">
        <f t="shared" si="5"/>
        <v>0</v>
      </c>
      <c r="T36" s="71">
        <f t="shared" si="6"/>
        <v>0</v>
      </c>
      <c r="U36" s="72">
        <f t="shared" si="7"/>
        <v>0</v>
      </c>
      <c r="V36" s="73">
        <f t="shared" si="8"/>
        <v>0</v>
      </c>
      <c r="W36" s="71">
        <f t="shared" si="9"/>
        <v>0</v>
      </c>
      <c r="X36" s="69">
        <f t="shared" si="10"/>
        <v>0</v>
      </c>
      <c r="Y36" s="74">
        <f t="shared" si="11"/>
        <v>0</v>
      </c>
      <c r="Z36" s="68">
        <f t="shared" si="12"/>
        <v>0</v>
      </c>
      <c r="AA36" s="75">
        <f t="shared" si="13"/>
        <v>0</v>
      </c>
      <c r="AB36" s="73">
        <f t="shared" si="14"/>
        <v>0</v>
      </c>
      <c r="AC36" s="71">
        <f t="shared" si="15"/>
        <v>0</v>
      </c>
      <c r="AD36" s="72">
        <f t="shared" si="16"/>
        <v>0</v>
      </c>
      <c r="AE36" s="134">
        <f t="shared" si="19"/>
        <v>0</v>
      </c>
      <c r="AF36" s="79"/>
      <c r="AG36" s="79"/>
      <c r="AH36" s="56">
        <f>FF_7[[#This Row],[FF]]</f>
        <v>0</v>
      </c>
    </row>
    <row r="37" spans="1:34" x14ac:dyDescent="0.25">
      <c r="A37" s="195"/>
      <c r="B37" s="76" t="s">
        <v>341</v>
      </c>
      <c r="C37" s="125"/>
      <c r="D37" s="77" t="str">
        <f t="shared" si="17"/>
        <v/>
      </c>
      <c r="E37" s="77" t="str">
        <f t="shared" si="0"/>
        <v/>
      </c>
      <c r="F37" s="77" t="b">
        <f t="shared" si="20"/>
        <v>0</v>
      </c>
      <c r="G37" s="77" t="str">
        <f t="shared" si="22"/>
        <v/>
      </c>
      <c r="H37" s="108"/>
      <c r="I37" s="78"/>
      <c r="J37" s="78"/>
      <c r="K37" s="78"/>
      <c r="L37" s="78"/>
      <c r="M37" s="78"/>
      <c r="N37" s="135">
        <f t="shared" si="21"/>
        <v>0</v>
      </c>
      <c r="O37" s="51"/>
      <c r="P37" s="67" t="str">
        <f t="shared" si="18"/>
        <v/>
      </c>
      <c r="Q37" s="68">
        <f t="shared" si="3"/>
        <v>0</v>
      </c>
      <c r="R37" s="69">
        <f t="shared" si="4"/>
        <v>0</v>
      </c>
      <c r="S37" s="70">
        <f t="shared" si="5"/>
        <v>0</v>
      </c>
      <c r="T37" s="71">
        <f t="shared" si="6"/>
        <v>0</v>
      </c>
      <c r="U37" s="72">
        <f t="shared" si="7"/>
        <v>0</v>
      </c>
      <c r="V37" s="73">
        <f t="shared" si="8"/>
        <v>0</v>
      </c>
      <c r="W37" s="71">
        <f t="shared" si="9"/>
        <v>0</v>
      </c>
      <c r="X37" s="69">
        <f t="shared" si="10"/>
        <v>0</v>
      </c>
      <c r="Y37" s="74">
        <f t="shared" si="11"/>
        <v>0</v>
      </c>
      <c r="Z37" s="68">
        <f t="shared" si="12"/>
        <v>0</v>
      </c>
      <c r="AA37" s="75">
        <f t="shared" si="13"/>
        <v>0</v>
      </c>
      <c r="AB37" s="73">
        <f t="shared" si="14"/>
        <v>0</v>
      </c>
      <c r="AC37" s="71">
        <f t="shared" si="15"/>
        <v>0</v>
      </c>
      <c r="AD37" s="72">
        <f t="shared" si="16"/>
        <v>0</v>
      </c>
      <c r="AE37" s="134">
        <f t="shared" si="19"/>
        <v>0</v>
      </c>
      <c r="AF37" s="79"/>
      <c r="AG37" s="79"/>
      <c r="AH37" s="56">
        <f>FF_7[[#This Row],[FF]]</f>
        <v>0</v>
      </c>
    </row>
    <row r="38" spans="1:34" x14ac:dyDescent="0.25">
      <c r="A38" s="195"/>
      <c r="B38" s="76" t="s">
        <v>342</v>
      </c>
      <c r="C38" s="125"/>
      <c r="D38" s="77" t="str">
        <f t="shared" si="17"/>
        <v/>
      </c>
      <c r="E38" s="77" t="str">
        <f t="shared" si="0"/>
        <v/>
      </c>
      <c r="F38" s="77" t="b">
        <f t="shared" si="20"/>
        <v>0</v>
      </c>
      <c r="G38" s="77" t="str">
        <f t="shared" si="22"/>
        <v/>
      </c>
      <c r="H38" s="108"/>
      <c r="I38" s="78"/>
      <c r="J38" s="78"/>
      <c r="K38" s="78"/>
      <c r="L38" s="78"/>
      <c r="M38" s="78"/>
      <c r="N38" s="135">
        <f t="shared" si="21"/>
        <v>0</v>
      </c>
      <c r="O38" s="51"/>
      <c r="P38" s="67" t="str">
        <f t="shared" ref="P38:P52" si="23">IF(D38="WF",H38*I38,"")</f>
        <v/>
      </c>
      <c r="Q38" s="68">
        <f t="shared" ref="Q38:Q52" si="24">IF(D38="FF",H38*I38,0)</f>
        <v>0</v>
      </c>
      <c r="R38" s="69">
        <f t="shared" ref="R38:R52" si="25">IF(D38="MF",H38*I38,0)</f>
        <v>0</v>
      </c>
      <c r="S38" s="70">
        <f t="shared" ref="S38:S52" si="26">IF(D38="WF",H38*J38,0)</f>
        <v>0</v>
      </c>
      <c r="T38" s="71">
        <f t="shared" ref="T38:T52" si="27">IF(D38="FF",H38*J38,0)</f>
        <v>0</v>
      </c>
      <c r="U38" s="72">
        <f t="shared" ref="U38:U52" si="28">IF(D38="MF",H38*J38,0)</f>
        <v>0</v>
      </c>
      <c r="V38" s="73">
        <f t="shared" ref="V38:V52" si="29">IF(D38="WF",H38*K38,0)</f>
        <v>0</v>
      </c>
      <c r="W38" s="71">
        <f t="shared" ref="W38:W52" si="30">IF(D38="FF",H38*K38,0)</f>
        <v>0</v>
      </c>
      <c r="X38" s="69">
        <f t="shared" ref="X38:X52" si="31">IF(D38="MF",H38*K38,0)</f>
        <v>0</v>
      </c>
      <c r="Y38" s="74">
        <f t="shared" ref="Y38:Y52" si="32">IF(D38="WF",H38*L38,0)</f>
        <v>0</v>
      </c>
      <c r="Z38" s="68">
        <f t="shared" ref="Z38:Z52" si="33">IF(D38="FF",H38*L38,0)</f>
        <v>0</v>
      </c>
      <c r="AA38" s="75">
        <f t="shared" ref="AA38:AA52" si="34">IF(D38="MF",H38*L38,0)</f>
        <v>0</v>
      </c>
      <c r="AB38" s="73">
        <f t="shared" ref="AB38:AB52" si="35">IF(D38="WF",H38*M38,0)</f>
        <v>0</v>
      </c>
      <c r="AC38" s="71">
        <f t="shared" ref="AC38:AC52" si="36">IF(D38="FF",H38*M38,0)</f>
        <v>0</v>
      </c>
      <c r="AD38" s="72">
        <f t="shared" ref="AD38:AD52" si="37">IF(D38="MF",H38*M38,0)</f>
        <v>0</v>
      </c>
      <c r="AE38" s="134">
        <f t="shared" si="19"/>
        <v>0</v>
      </c>
      <c r="AF38" s="79"/>
      <c r="AG38" s="79"/>
      <c r="AH38" s="56"/>
    </row>
    <row r="39" spans="1:34" x14ac:dyDescent="0.25">
      <c r="A39" s="195"/>
      <c r="B39" s="76" t="s">
        <v>343</v>
      </c>
      <c r="C39" s="125"/>
      <c r="D39" s="77" t="str">
        <f t="shared" si="17"/>
        <v/>
      </c>
      <c r="E39" s="77" t="str">
        <f t="shared" si="0"/>
        <v/>
      </c>
      <c r="F39" s="77" t="b">
        <f t="shared" si="20"/>
        <v>0</v>
      </c>
      <c r="G39" s="77" t="str">
        <f t="shared" si="22"/>
        <v/>
      </c>
      <c r="H39" s="108"/>
      <c r="I39" s="78"/>
      <c r="J39" s="78"/>
      <c r="K39" s="78"/>
      <c r="L39" s="78"/>
      <c r="M39" s="78"/>
      <c r="N39" s="135">
        <f t="shared" si="21"/>
        <v>0</v>
      </c>
      <c r="O39" s="51"/>
      <c r="P39" s="67" t="str">
        <f t="shared" si="23"/>
        <v/>
      </c>
      <c r="Q39" s="68">
        <f t="shared" si="24"/>
        <v>0</v>
      </c>
      <c r="R39" s="69">
        <f t="shared" si="25"/>
        <v>0</v>
      </c>
      <c r="S39" s="70">
        <f t="shared" si="26"/>
        <v>0</v>
      </c>
      <c r="T39" s="71">
        <f t="shared" si="27"/>
        <v>0</v>
      </c>
      <c r="U39" s="72">
        <f t="shared" si="28"/>
        <v>0</v>
      </c>
      <c r="V39" s="73">
        <f t="shared" si="29"/>
        <v>0</v>
      </c>
      <c r="W39" s="71">
        <f t="shared" si="30"/>
        <v>0</v>
      </c>
      <c r="X39" s="69">
        <f t="shared" si="31"/>
        <v>0</v>
      </c>
      <c r="Y39" s="74">
        <f t="shared" si="32"/>
        <v>0</v>
      </c>
      <c r="Z39" s="68">
        <f t="shared" si="33"/>
        <v>0</v>
      </c>
      <c r="AA39" s="75">
        <f t="shared" si="34"/>
        <v>0</v>
      </c>
      <c r="AB39" s="73">
        <f t="shared" si="35"/>
        <v>0</v>
      </c>
      <c r="AC39" s="71">
        <f t="shared" si="36"/>
        <v>0</v>
      </c>
      <c r="AD39" s="72">
        <f t="shared" si="37"/>
        <v>0</v>
      </c>
      <c r="AE39" s="134">
        <f t="shared" si="19"/>
        <v>0</v>
      </c>
      <c r="AF39" s="79"/>
      <c r="AG39" s="79"/>
      <c r="AH39" s="56"/>
    </row>
    <row r="40" spans="1:34" x14ac:dyDescent="0.25">
      <c r="A40" s="195"/>
      <c r="B40" s="76" t="s">
        <v>344</v>
      </c>
      <c r="C40" s="125"/>
      <c r="D40" s="77" t="str">
        <f t="shared" si="17"/>
        <v/>
      </c>
      <c r="E40" s="77" t="str">
        <f t="shared" si="0"/>
        <v/>
      </c>
      <c r="F40" s="77" t="b">
        <f t="shared" si="20"/>
        <v>0</v>
      </c>
      <c r="G40" s="77" t="str">
        <f t="shared" si="22"/>
        <v/>
      </c>
      <c r="H40" s="108"/>
      <c r="I40" s="78"/>
      <c r="J40" s="78"/>
      <c r="K40" s="78"/>
      <c r="L40" s="78"/>
      <c r="M40" s="78"/>
      <c r="N40" s="135">
        <f t="shared" si="21"/>
        <v>0</v>
      </c>
      <c r="O40" s="51"/>
      <c r="P40" s="67" t="str">
        <f t="shared" si="23"/>
        <v/>
      </c>
      <c r="Q40" s="68">
        <f t="shared" si="24"/>
        <v>0</v>
      </c>
      <c r="R40" s="69">
        <f t="shared" si="25"/>
        <v>0</v>
      </c>
      <c r="S40" s="70">
        <f t="shared" si="26"/>
        <v>0</v>
      </c>
      <c r="T40" s="71">
        <f t="shared" si="27"/>
        <v>0</v>
      </c>
      <c r="U40" s="72">
        <f t="shared" si="28"/>
        <v>0</v>
      </c>
      <c r="V40" s="73">
        <f t="shared" si="29"/>
        <v>0</v>
      </c>
      <c r="W40" s="71">
        <f t="shared" si="30"/>
        <v>0</v>
      </c>
      <c r="X40" s="69">
        <f t="shared" si="31"/>
        <v>0</v>
      </c>
      <c r="Y40" s="74">
        <f t="shared" si="32"/>
        <v>0</v>
      </c>
      <c r="Z40" s="68">
        <f t="shared" si="33"/>
        <v>0</v>
      </c>
      <c r="AA40" s="75">
        <f t="shared" si="34"/>
        <v>0</v>
      </c>
      <c r="AB40" s="73">
        <f t="shared" si="35"/>
        <v>0</v>
      </c>
      <c r="AC40" s="71">
        <f t="shared" si="36"/>
        <v>0</v>
      </c>
      <c r="AD40" s="72">
        <f t="shared" si="37"/>
        <v>0</v>
      </c>
      <c r="AE40" s="134">
        <f t="shared" si="19"/>
        <v>0</v>
      </c>
      <c r="AF40" s="79"/>
      <c r="AG40" s="79"/>
      <c r="AH40" s="56"/>
    </row>
    <row r="41" spans="1:34" x14ac:dyDescent="0.25">
      <c r="A41" s="195"/>
      <c r="B41" s="76" t="s">
        <v>345</v>
      </c>
      <c r="C41" s="125"/>
      <c r="D41" s="77" t="str">
        <f t="shared" si="17"/>
        <v/>
      </c>
      <c r="E41" s="77" t="str">
        <f t="shared" si="0"/>
        <v/>
      </c>
      <c r="F41" s="77" t="b">
        <f t="shared" si="20"/>
        <v>0</v>
      </c>
      <c r="G41" s="77" t="str">
        <f t="shared" si="22"/>
        <v/>
      </c>
      <c r="H41" s="108"/>
      <c r="I41" s="78"/>
      <c r="J41" s="78"/>
      <c r="K41" s="78"/>
      <c r="L41" s="78"/>
      <c r="M41" s="78"/>
      <c r="N41" s="135">
        <f t="shared" si="21"/>
        <v>0</v>
      </c>
      <c r="O41" s="51"/>
      <c r="P41" s="67" t="str">
        <f t="shared" si="23"/>
        <v/>
      </c>
      <c r="Q41" s="68">
        <f t="shared" si="24"/>
        <v>0</v>
      </c>
      <c r="R41" s="69">
        <f t="shared" si="25"/>
        <v>0</v>
      </c>
      <c r="S41" s="70">
        <f t="shared" si="26"/>
        <v>0</v>
      </c>
      <c r="T41" s="71">
        <f t="shared" si="27"/>
        <v>0</v>
      </c>
      <c r="U41" s="72">
        <f t="shared" si="28"/>
        <v>0</v>
      </c>
      <c r="V41" s="73">
        <f t="shared" si="29"/>
        <v>0</v>
      </c>
      <c r="W41" s="71">
        <f t="shared" si="30"/>
        <v>0</v>
      </c>
      <c r="X41" s="69">
        <f t="shared" si="31"/>
        <v>0</v>
      </c>
      <c r="Y41" s="74">
        <f t="shared" si="32"/>
        <v>0</v>
      </c>
      <c r="Z41" s="68">
        <f t="shared" si="33"/>
        <v>0</v>
      </c>
      <c r="AA41" s="75">
        <f t="shared" si="34"/>
        <v>0</v>
      </c>
      <c r="AB41" s="73">
        <f t="shared" si="35"/>
        <v>0</v>
      </c>
      <c r="AC41" s="71">
        <f t="shared" si="36"/>
        <v>0</v>
      </c>
      <c r="AD41" s="72">
        <f t="shared" si="37"/>
        <v>0</v>
      </c>
      <c r="AE41" s="134">
        <f t="shared" si="19"/>
        <v>0</v>
      </c>
      <c r="AF41" s="79"/>
      <c r="AG41" s="79"/>
      <c r="AH41" s="56"/>
    </row>
    <row r="42" spans="1:34" x14ac:dyDescent="0.25">
      <c r="A42" s="195"/>
      <c r="B42" s="76" t="s">
        <v>346</v>
      </c>
      <c r="C42" s="125"/>
      <c r="D42" s="77" t="str">
        <f t="shared" si="17"/>
        <v/>
      </c>
      <c r="E42" s="77" t="str">
        <f t="shared" si="0"/>
        <v/>
      </c>
      <c r="F42" s="77" t="b">
        <f t="shared" si="20"/>
        <v>0</v>
      </c>
      <c r="G42" s="77" t="str">
        <f t="shared" si="22"/>
        <v/>
      </c>
      <c r="H42" s="108"/>
      <c r="I42" s="78"/>
      <c r="J42" s="78"/>
      <c r="K42" s="78"/>
      <c r="L42" s="78"/>
      <c r="M42" s="78"/>
      <c r="N42" s="135">
        <f t="shared" si="21"/>
        <v>0</v>
      </c>
      <c r="O42" s="51"/>
      <c r="P42" s="67" t="str">
        <f t="shared" si="23"/>
        <v/>
      </c>
      <c r="Q42" s="68">
        <f t="shared" si="24"/>
        <v>0</v>
      </c>
      <c r="R42" s="69">
        <f t="shared" si="25"/>
        <v>0</v>
      </c>
      <c r="S42" s="70">
        <f t="shared" si="26"/>
        <v>0</v>
      </c>
      <c r="T42" s="71">
        <f t="shared" si="27"/>
        <v>0</v>
      </c>
      <c r="U42" s="72">
        <f t="shared" si="28"/>
        <v>0</v>
      </c>
      <c r="V42" s="73">
        <f t="shared" si="29"/>
        <v>0</v>
      </c>
      <c r="W42" s="71">
        <f t="shared" si="30"/>
        <v>0</v>
      </c>
      <c r="X42" s="69">
        <f t="shared" si="31"/>
        <v>0</v>
      </c>
      <c r="Y42" s="74">
        <f t="shared" si="32"/>
        <v>0</v>
      </c>
      <c r="Z42" s="68">
        <f t="shared" si="33"/>
        <v>0</v>
      </c>
      <c r="AA42" s="75">
        <f t="shared" si="34"/>
        <v>0</v>
      </c>
      <c r="AB42" s="73">
        <f t="shared" si="35"/>
        <v>0</v>
      </c>
      <c r="AC42" s="71">
        <f t="shared" si="36"/>
        <v>0</v>
      </c>
      <c r="AD42" s="72">
        <f t="shared" si="37"/>
        <v>0</v>
      </c>
      <c r="AE42" s="134">
        <f t="shared" si="19"/>
        <v>0</v>
      </c>
      <c r="AF42" s="79"/>
      <c r="AG42" s="79"/>
      <c r="AH42" s="56"/>
    </row>
    <row r="43" spans="1:34" x14ac:dyDescent="0.25">
      <c r="A43" s="195"/>
      <c r="B43" s="76" t="s">
        <v>347</v>
      </c>
      <c r="C43" s="125"/>
      <c r="D43" s="77" t="str">
        <f t="shared" si="17"/>
        <v/>
      </c>
      <c r="E43" s="77" t="str">
        <f t="shared" si="0"/>
        <v/>
      </c>
      <c r="F43" s="77" t="b">
        <f t="shared" si="20"/>
        <v>0</v>
      </c>
      <c r="G43" s="77" t="str">
        <f t="shared" si="22"/>
        <v/>
      </c>
      <c r="H43" s="108"/>
      <c r="I43" s="78"/>
      <c r="J43" s="78"/>
      <c r="K43" s="78"/>
      <c r="L43" s="78"/>
      <c r="M43" s="78"/>
      <c r="N43" s="135">
        <f t="shared" si="21"/>
        <v>0</v>
      </c>
      <c r="O43" s="51"/>
      <c r="P43" s="67" t="str">
        <f t="shared" si="23"/>
        <v/>
      </c>
      <c r="Q43" s="68">
        <f t="shared" si="24"/>
        <v>0</v>
      </c>
      <c r="R43" s="69">
        <f t="shared" si="25"/>
        <v>0</v>
      </c>
      <c r="S43" s="70">
        <f t="shared" si="26"/>
        <v>0</v>
      </c>
      <c r="T43" s="71">
        <f t="shared" si="27"/>
        <v>0</v>
      </c>
      <c r="U43" s="72">
        <f t="shared" si="28"/>
        <v>0</v>
      </c>
      <c r="V43" s="73">
        <f t="shared" si="29"/>
        <v>0</v>
      </c>
      <c r="W43" s="71">
        <f t="shared" si="30"/>
        <v>0</v>
      </c>
      <c r="X43" s="69">
        <f t="shared" si="31"/>
        <v>0</v>
      </c>
      <c r="Y43" s="74">
        <f t="shared" si="32"/>
        <v>0</v>
      </c>
      <c r="Z43" s="68">
        <f t="shared" si="33"/>
        <v>0</v>
      </c>
      <c r="AA43" s="75">
        <f t="shared" si="34"/>
        <v>0</v>
      </c>
      <c r="AB43" s="73">
        <f t="shared" si="35"/>
        <v>0</v>
      </c>
      <c r="AC43" s="71">
        <f t="shared" si="36"/>
        <v>0</v>
      </c>
      <c r="AD43" s="72">
        <f t="shared" si="37"/>
        <v>0</v>
      </c>
      <c r="AE43" s="134">
        <f t="shared" si="19"/>
        <v>0</v>
      </c>
      <c r="AF43" s="79"/>
      <c r="AG43" s="79"/>
      <c r="AH43" s="56">
        <f>FF_7[[#This Row],[FF]]</f>
        <v>0</v>
      </c>
    </row>
    <row r="44" spans="1:34" x14ac:dyDescent="0.25">
      <c r="A44" s="195"/>
      <c r="B44" s="76" t="s">
        <v>348</v>
      </c>
      <c r="C44" s="125"/>
      <c r="D44" s="77" t="str">
        <f t="shared" si="17"/>
        <v/>
      </c>
      <c r="E44" s="77" t="str">
        <f t="shared" si="0"/>
        <v/>
      </c>
      <c r="F44" s="77" t="b">
        <f t="shared" si="20"/>
        <v>0</v>
      </c>
      <c r="G44" s="77" t="str">
        <f t="shared" si="22"/>
        <v/>
      </c>
      <c r="H44" s="108"/>
      <c r="I44" s="78"/>
      <c r="J44" s="78"/>
      <c r="K44" s="78"/>
      <c r="L44" s="78"/>
      <c r="M44" s="78"/>
      <c r="N44" s="135">
        <f t="shared" si="21"/>
        <v>0</v>
      </c>
      <c r="O44" s="51"/>
      <c r="P44" s="67" t="str">
        <f t="shared" si="23"/>
        <v/>
      </c>
      <c r="Q44" s="68">
        <f t="shared" si="24"/>
        <v>0</v>
      </c>
      <c r="R44" s="69">
        <f t="shared" si="25"/>
        <v>0</v>
      </c>
      <c r="S44" s="70">
        <f t="shared" si="26"/>
        <v>0</v>
      </c>
      <c r="T44" s="71">
        <f t="shared" si="27"/>
        <v>0</v>
      </c>
      <c r="U44" s="72">
        <f t="shared" si="28"/>
        <v>0</v>
      </c>
      <c r="V44" s="73">
        <f t="shared" si="29"/>
        <v>0</v>
      </c>
      <c r="W44" s="71">
        <f t="shared" si="30"/>
        <v>0</v>
      </c>
      <c r="X44" s="69">
        <f t="shared" si="31"/>
        <v>0</v>
      </c>
      <c r="Y44" s="74">
        <f t="shared" si="32"/>
        <v>0</v>
      </c>
      <c r="Z44" s="68">
        <f t="shared" si="33"/>
        <v>0</v>
      </c>
      <c r="AA44" s="75">
        <f t="shared" si="34"/>
        <v>0</v>
      </c>
      <c r="AB44" s="73">
        <f t="shared" si="35"/>
        <v>0</v>
      </c>
      <c r="AC44" s="71">
        <f t="shared" si="36"/>
        <v>0</v>
      </c>
      <c r="AD44" s="72">
        <f t="shared" si="37"/>
        <v>0</v>
      </c>
      <c r="AE44" s="134">
        <f t="shared" si="19"/>
        <v>0</v>
      </c>
      <c r="AF44" s="79"/>
      <c r="AG44" s="79"/>
      <c r="AH44" s="56">
        <f>FF_7[[#This Row],[FF]]</f>
        <v>0</v>
      </c>
    </row>
    <row r="45" spans="1:34" x14ac:dyDescent="0.25">
      <c r="A45" s="195"/>
      <c r="B45" s="76" t="s">
        <v>349</v>
      </c>
      <c r="C45" s="125"/>
      <c r="D45" s="77" t="str">
        <f t="shared" si="17"/>
        <v/>
      </c>
      <c r="E45" s="77" t="str">
        <f t="shared" si="0"/>
        <v/>
      </c>
      <c r="F45" s="77" t="b">
        <f t="shared" si="20"/>
        <v>0</v>
      </c>
      <c r="G45" s="77" t="str">
        <f t="shared" si="22"/>
        <v/>
      </c>
      <c r="H45" s="108"/>
      <c r="I45" s="78"/>
      <c r="J45" s="78"/>
      <c r="K45" s="78"/>
      <c r="L45" s="78"/>
      <c r="M45" s="78"/>
      <c r="N45" s="135">
        <f t="shared" si="21"/>
        <v>0</v>
      </c>
      <c r="O45" s="51"/>
      <c r="P45" s="67" t="str">
        <f t="shared" si="23"/>
        <v/>
      </c>
      <c r="Q45" s="68">
        <f t="shared" si="24"/>
        <v>0</v>
      </c>
      <c r="R45" s="69">
        <f t="shared" si="25"/>
        <v>0</v>
      </c>
      <c r="S45" s="70">
        <f t="shared" si="26"/>
        <v>0</v>
      </c>
      <c r="T45" s="71">
        <f t="shared" si="27"/>
        <v>0</v>
      </c>
      <c r="U45" s="72">
        <f t="shared" si="28"/>
        <v>0</v>
      </c>
      <c r="V45" s="73">
        <f t="shared" si="29"/>
        <v>0</v>
      </c>
      <c r="W45" s="71">
        <f t="shared" si="30"/>
        <v>0</v>
      </c>
      <c r="X45" s="69">
        <f t="shared" si="31"/>
        <v>0</v>
      </c>
      <c r="Y45" s="74">
        <f t="shared" si="32"/>
        <v>0</v>
      </c>
      <c r="Z45" s="68">
        <f t="shared" si="33"/>
        <v>0</v>
      </c>
      <c r="AA45" s="75">
        <f t="shared" si="34"/>
        <v>0</v>
      </c>
      <c r="AB45" s="73">
        <f t="shared" si="35"/>
        <v>0</v>
      </c>
      <c r="AC45" s="71">
        <f t="shared" si="36"/>
        <v>0</v>
      </c>
      <c r="AD45" s="72">
        <f t="shared" si="37"/>
        <v>0</v>
      </c>
      <c r="AE45" s="134">
        <f t="shared" si="19"/>
        <v>0</v>
      </c>
      <c r="AF45" s="79"/>
      <c r="AG45" s="79"/>
      <c r="AH45" s="56">
        <f>FF_7[[#This Row],[FF]]</f>
        <v>0</v>
      </c>
    </row>
    <row r="46" spans="1:34" x14ac:dyDescent="0.25">
      <c r="A46" s="195"/>
      <c r="B46" s="76" t="s">
        <v>350</v>
      </c>
      <c r="C46" s="125"/>
      <c r="D46" s="77" t="str">
        <f t="shared" si="17"/>
        <v/>
      </c>
      <c r="E46" s="77" t="str">
        <f t="shared" si="0"/>
        <v/>
      </c>
      <c r="F46" s="77" t="b">
        <f t="shared" si="20"/>
        <v>0</v>
      </c>
      <c r="G46" s="77" t="str">
        <f t="shared" si="22"/>
        <v/>
      </c>
      <c r="H46" s="108"/>
      <c r="I46" s="78"/>
      <c r="J46" s="78"/>
      <c r="K46" s="78"/>
      <c r="L46" s="78"/>
      <c r="M46" s="78"/>
      <c r="N46" s="135">
        <f t="shared" si="21"/>
        <v>0</v>
      </c>
      <c r="O46" s="51"/>
      <c r="P46" s="67" t="str">
        <f t="shared" si="23"/>
        <v/>
      </c>
      <c r="Q46" s="68">
        <f t="shared" si="24"/>
        <v>0</v>
      </c>
      <c r="R46" s="69">
        <f t="shared" si="25"/>
        <v>0</v>
      </c>
      <c r="S46" s="70">
        <f t="shared" si="26"/>
        <v>0</v>
      </c>
      <c r="T46" s="71">
        <f t="shared" si="27"/>
        <v>0</v>
      </c>
      <c r="U46" s="72">
        <f t="shared" si="28"/>
        <v>0</v>
      </c>
      <c r="V46" s="73">
        <f t="shared" si="29"/>
        <v>0</v>
      </c>
      <c r="W46" s="71">
        <f t="shared" si="30"/>
        <v>0</v>
      </c>
      <c r="X46" s="69">
        <f t="shared" si="31"/>
        <v>0</v>
      </c>
      <c r="Y46" s="74">
        <f t="shared" si="32"/>
        <v>0</v>
      </c>
      <c r="Z46" s="68">
        <f t="shared" si="33"/>
        <v>0</v>
      </c>
      <c r="AA46" s="75">
        <f t="shared" si="34"/>
        <v>0</v>
      </c>
      <c r="AB46" s="73">
        <f t="shared" si="35"/>
        <v>0</v>
      </c>
      <c r="AC46" s="71">
        <f t="shared" si="36"/>
        <v>0</v>
      </c>
      <c r="AD46" s="72">
        <f t="shared" si="37"/>
        <v>0</v>
      </c>
      <c r="AE46" s="134">
        <f t="shared" si="19"/>
        <v>0</v>
      </c>
      <c r="AF46" s="79"/>
      <c r="AG46" s="79"/>
      <c r="AH46" s="56" t="e">
        <f>FF_7[[#This Row],[FF]]</f>
        <v>#VALUE!</v>
      </c>
    </row>
    <row r="47" spans="1:34" x14ac:dyDescent="0.25">
      <c r="A47" s="195"/>
      <c r="B47" s="76" t="s">
        <v>351</v>
      </c>
      <c r="C47" s="125"/>
      <c r="D47" s="77" t="str">
        <f t="shared" si="17"/>
        <v/>
      </c>
      <c r="E47" s="77" t="str">
        <f t="shared" si="0"/>
        <v/>
      </c>
      <c r="F47" s="77" t="b">
        <f t="shared" si="20"/>
        <v>0</v>
      </c>
      <c r="G47" s="77" t="str">
        <f t="shared" si="22"/>
        <v/>
      </c>
      <c r="H47" s="108"/>
      <c r="I47" s="78"/>
      <c r="J47" s="78"/>
      <c r="K47" s="78"/>
      <c r="L47" s="78"/>
      <c r="M47" s="78"/>
      <c r="N47" s="135">
        <f t="shared" si="21"/>
        <v>0</v>
      </c>
      <c r="O47" s="51"/>
      <c r="P47" s="67" t="str">
        <f t="shared" si="23"/>
        <v/>
      </c>
      <c r="Q47" s="68">
        <f t="shared" si="24"/>
        <v>0</v>
      </c>
      <c r="R47" s="69">
        <f t="shared" si="25"/>
        <v>0</v>
      </c>
      <c r="S47" s="70">
        <f t="shared" si="26"/>
        <v>0</v>
      </c>
      <c r="T47" s="71">
        <f t="shared" si="27"/>
        <v>0</v>
      </c>
      <c r="U47" s="72">
        <f t="shared" si="28"/>
        <v>0</v>
      </c>
      <c r="V47" s="73">
        <f t="shared" si="29"/>
        <v>0</v>
      </c>
      <c r="W47" s="71">
        <f t="shared" si="30"/>
        <v>0</v>
      </c>
      <c r="X47" s="69">
        <f t="shared" si="31"/>
        <v>0</v>
      </c>
      <c r="Y47" s="74">
        <f t="shared" si="32"/>
        <v>0</v>
      </c>
      <c r="Z47" s="68">
        <f t="shared" si="33"/>
        <v>0</v>
      </c>
      <c r="AA47" s="75">
        <f t="shared" si="34"/>
        <v>0</v>
      </c>
      <c r="AB47" s="73">
        <f t="shared" si="35"/>
        <v>0</v>
      </c>
      <c r="AC47" s="71">
        <f t="shared" si="36"/>
        <v>0</v>
      </c>
      <c r="AD47" s="72">
        <f t="shared" si="37"/>
        <v>0</v>
      </c>
      <c r="AE47" s="134">
        <f t="shared" si="19"/>
        <v>0</v>
      </c>
      <c r="AF47" s="79"/>
      <c r="AG47" s="79"/>
      <c r="AH47" s="56" t="e">
        <f>FF_7[[#This Row],[FF]]</f>
        <v>#VALUE!</v>
      </c>
    </row>
    <row r="48" spans="1:34" x14ac:dyDescent="0.25">
      <c r="A48" s="195"/>
      <c r="B48" s="76" t="s">
        <v>352</v>
      </c>
      <c r="C48" s="125"/>
      <c r="D48" s="77" t="str">
        <f t="shared" si="17"/>
        <v/>
      </c>
      <c r="E48" s="77" t="str">
        <f t="shared" si="0"/>
        <v/>
      </c>
      <c r="F48" s="77" t="b">
        <f t="shared" si="20"/>
        <v>0</v>
      </c>
      <c r="G48" s="77" t="str">
        <f t="shared" si="22"/>
        <v/>
      </c>
      <c r="H48" s="108"/>
      <c r="I48" s="78"/>
      <c r="J48" s="78"/>
      <c r="K48" s="78"/>
      <c r="L48" s="78"/>
      <c r="M48" s="78"/>
      <c r="N48" s="135">
        <f t="shared" si="21"/>
        <v>0</v>
      </c>
      <c r="O48" s="51"/>
      <c r="P48" s="67" t="str">
        <f t="shared" si="23"/>
        <v/>
      </c>
      <c r="Q48" s="68">
        <f t="shared" si="24"/>
        <v>0</v>
      </c>
      <c r="R48" s="69">
        <f t="shared" si="25"/>
        <v>0</v>
      </c>
      <c r="S48" s="70">
        <f t="shared" si="26"/>
        <v>0</v>
      </c>
      <c r="T48" s="71">
        <f t="shared" si="27"/>
        <v>0</v>
      </c>
      <c r="U48" s="72">
        <f t="shared" si="28"/>
        <v>0</v>
      </c>
      <c r="V48" s="73">
        <f t="shared" si="29"/>
        <v>0</v>
      </c>
      <c r="W48" s="71">
        <f t="shared" si="30"/>
        <v>0</v>
      </c>
      <c r="X48" s="69">
        <f t="shared" si="31"/>
        <v>0</v>
      </c>
      <c r="Y48" s="74">
        <f t="shared" si="32"/>
        <v>0</v>
      </c>
      <c r="Z48" s="68">
        <f t="shared" si="33"/>
        <v>0</v>
      </c>
      <c r="AA48" s="75">
        <f t="shared" si="34"/>
        <v>0</v>
      </c>
      <c r="AB48" s="73">
        <f t="shared" si="35"/>
        <v>0</v>
      </c>
      <c r="AC48" s="71">
        <f t="shared" si="36"/>
        <v>0</v>
      </c>
      <c r="AD48" s="72">
        <f t="shared" si="37"/>
        <v>0</v>
      </c>
      <c r="AE48" s="134">
        <f t="shared" si="19"/>
        <v>0</v>
      </c>
      <c r="AG48" s="79"/>
      <c r="AH48" s="56"/>
    </row>
    <row r="49" spans="1:34" x14ac:dyDescent="0.25">
      <c r="A49" s="195"/>
      <c r="B49" s="76" t="s">
        <v>353</v>
      </c>
      <c r="C49" s="125"/>
      <c r="D49" s="77" t="str">
        <f t="shared" si="17"/>
        <v/>
      </c>
      <c r="E49" s="77" t="str">
        <f t="shared" si="0"/>
        <v/>
      </c>
      <c r="F49" s="77" t="b">
        <f t="shared" si="20"/>
        <v>0</v>
      </c>
      <c r="G49" s="77" t="str">
        <f t="shared" si="22"/>
        <v/>
      </c>
      <c r="H49" s="108"/>
      <c r="I49" s="78"/>
      <c r="J49" s="78"/>
      <c r="K49" s="78"/>
      <c r="L49" s="78"/>
      <c r="M49" s="78"/>
      <c r="N49" s="135">
        <f t="shared" si="21"/>
        <v>0</v>
      </c>
      <c r="O49" s="51"/>
      <c r="P49" s="67" t="str">
        <f t="shared" si="23"/>
        <v/>
      </c>
      <c r="Q49" s="68">
        <f t="shared" si="24"/>
        <v>0</v>
      </c>
      <c r="R49" s="69">
        <f t="shared" si="25"/>
        <v>0</v>
      </c>
      <c r="S49" s="70">
        <f t="shared" si="26"/>
        <v>0</v>
      </c>
      <c r="T49" s="71">
        <f t="shared" si="27"/>
        <v>0</v>
      </c>
      <c r="U49" s="72">
        <f t="shared" si="28"/>
        <v>0</v>
      </c>
      <c r="V49" s="73">
        <f t="shared" si="29"/>
        <v>0</v>
      </c>
      <c r="W49" s="71">
        <f t="shared" si="30"/>
        <v>0</v>
      </c>
      <c r="X49" s="69">
        <f t="shared" si="31"/>
        <v>0</v>
      </c>
      <c r="Y49" s="74">
        <f t="shared" si="32"/>
        <v>0</v>
      </c>
      <c r="Z49" s="68">
        <f t="shared" si="33"/>
        <v>0</v>
      </c>
      <c r="AA49" s="75">
        <f t="shared" si="34"/>
        <v>0</v>
      </c>
      <c r="AB49" s="73">
        <f t="shared" si="35"/>
        <v>0</v>
      </c>
      <c r="AC49" s="71">
        <f t="shared" si="36"/>
        <v>0</v>
      </c>
      <c r="AD49" s="72">
        <f t="shared" si="37"/>
        <v>0</v>
      </c>
      <c r="AE49" s="134">
        <f t="shared" si="19"/>
        <v>0</v>
      </c>
      <c r="AG49" s="79"/>
      <c r="AH49" s="56"/>
    </row>
    <row r="50" spans="1:34" x14ac:dyDescent="0.25">
      <c r="A50" s="195"/>
      <c r="B50" s="76" t="s">
        <v>354</v>
      </c>
      <c r="C50" s="125"/>
      <c r="D50" s="77" t="str">
        <f t="shared" si="17"/>
        <v/>
      </c>
      <c r="E50" s="77" t="str">
        <f t="shared" si="0"/>
        <v/>
      </c>
      <c r="F50" s="77" t="b">
        <f t="shared" si="20"/>
        <v>0</v>
      </c>
      <c r="G50" s="77" t="str">
        <f t="shared" si="22"/>
        <v/>
      </c>
      <c r="H50" s="108"/>
      <c r="I50" s="78"/>
      <c r="J50" s="78"/>
      <c r="K50" s="78"/>
      <c r="L50" s="78"/>
      <c r="M50" s="78"/>
      <c r="N50" s="135">
        <f t="shared" si="21"/>
        <v>0</v>
      </c>
      <c r="O50" s="51"/>
      <c r="P50" s="67" t="str">
        <f t="shared" si="23"/>
        <v/>
      </c>
      <c r="Q50" s="68">
        <f t="shared" si="24"/>
        <v>0</v>
      </c>
      <c r="R50" s="69">
        <f t="shared" si="25"/>
        <v>0</v>
      </c>
      <c r="S50" s="70">
        <f t="shared" si="26"/>
        <v>0</v>
      </c>
      <c r="T50" s="71">
        <f t="shared" si="27"/>
        <v>0</v>
      </c>
      <c r="U50" s="72">
        <f t="shared" si="28"/>
        <v>0</v>
      </c>
      <c r="V50" s="73">
        <f t="shared" si="29"/>
        <v>0</v>
      </c>
      <c r="W50" s="71">
        <f t="shared" si="30"/>
        <v>0</v>
      </c>
      <c r="X50" s="69">
        <f t="shared" si="31"/>
        <v>0</v>
      </c>
      <c r="Y50" s="74">
        <f t="shared" si="32"/>
        <v>0</v>
      </c>
      <c r="Z50" s="68">
        <f t="shared" si="33"/>
        <v>0</v>
      </c>
      <c r="AA50" s="75">
        <f t="shared" si="34"/>
        <v>0</v>
      </c>
      <c r="AB50" s="73">
        <f t="shared" si="35"/>
        <v>0</v>
      </c>
      <c r="AC50" s="71">
        <f t="shared" si="36"/>
        <v>0</v>
      </c>
      <c r="AD50" s="72">
        <f t="shared" si="37"/>
        <v>0</v>
      </c>
      <c r="AE50" s="134">
        <f t="shared" si="19"/>
        <v>0</v>
      </c>
      <c r="AG50" s="79"/>
      <c r="AH50" s="56" t="e">
        <f>FF_7[[#This Row],[FF]]</f>
        <v>#VALUE!</v>
      </c>
    </row>
    <row r="51" spans="1:34" ht="12.75" customHeight="1" x14ac:dyDescent="0.25">
      <c r="A51" s="195"/>
      <c r="B51" s="76" t="s">
        <v>355</v>
      </c>
      <c r="C51" s="125"/>
      <c r="D51" s="77" t="str">
        <f t="shared" si="17"/>
        <v/>
      </c>
      <c r="E51" s="77" t="str">
        <f t="shared" si="0"/>
        <v/>
      </c>
      <c r="F51" s="77" t="b">
        <f t="shared" si="20"/>
        <v>0</v>
      </c>
      <c r="G51" s="77" t="str">
        <f t="shared" si="22"/>
        <v/>
      </c>
      <c r="H51" s="108"/>
      <c r="I51" s="78"/>
      <c r="J51" s="78"/>
      <c r="K51" s="78"/>
      <c r="L51" s="78"/>
      <c r="M51" s="78"/>
      <c r="N51" s="135">
        <f t="shared" si="21"/>
        <v>0</v>
      </c>
      <c r="O51" s="51"/>
      <c r="P51" s="67" t="str">
        <f t="shared" si="23"/>
        <v/>
      </c>
      <c r="Q51" s="68">
        <f t="shared" si="24"/>
        <v>0</v>
      </c>
      <c r="R51" s="69">
        <f t="shared" si="25"/>
        <v>0</v>
      </c>
      <c r="S51" s="70">
        <f t="shared" si="26"/>
        <v>0</v>
      </c>
      <c r="T51" s="71">
        <f t="shared" si="27"/>
        <v>0</v>
      </c>
      <c r="U51" s="72">
        <f t="shared" si="28"/>
        <v>0</v>
      </c>
      <c r="V51" s="73">
        <f t="shared" si="29"/>
        <v>0</v>
      </c>
      <c r="W51" s="71">
        <f t="shared" si="30"/>
        <v>0</v>
      </c>
      <c r="X51" s="69">
        <f t="shared" si="31"/>
        <v>0</v>
      </c>
      <c r="Y51" s="74">
        <f t="shared" si="32"/>
        <v>0</v>
      </c>
      <c r="Z51" s="68">
        <f t="shared" si="33"/>
        <v>0</v>
      </c>
      <c r="AA51" s="75">
        <f t="shared" si="34"/>
        <v>0</v>
      </c>
      <c r="AB51" s="73">
        <f t="shared" si="35"/>
        <v>0</v>
      </c>
      <c r="AC51" s="71">
        <f t="shared" si="36"/>
        <v>0</v>
      </c>
      <c r="AD51" s="72">
        <f t="shared" si="37"/>
        <v>0</v>
      </c>
      <c r="AE51" s="134">
        <f t="shared" si="19"/>
        <v>0</v>
      </c>
      <c r="AG51" s="79"/>
      <c r="AH51" s="56" t="e">
        <f>FF_7[[#This Row],[FF]]</f>
        <v>#VALUE!</v>
      </c>
    </row>
    <row r="52" spans="1:34" ht="12.75" customHeight="1" thickBot="1" x14ac:dyDescent="0.3">
      <c r="A52" s="196"/>
      <c r="B52" s="80" t="s">
        <v>356</v>
      </c>
      <c r="C52" s="138"/>
      <c r="D52" s="81" t="str">
        <f t="shared" si="17"/>
        <v/>
      </c>
      <c r="E52" s="81" t="str">
        <f t="shared" si="0"/>
        <v/>
      </c>
      <c r="F52" s="81" t="b">
        <f t="shared" si="20"/>
        <v>0</v>
      </c>
      <c r="G52" s="81" t="str">
        <f t="shared" si="22"/>
        <v/>
      </c>
      <c r="H52" s="109"/>
      <c r="I52" s="82"/>
      <c r="J52" s="82"/>
      <c r="K52" s="82"/>
      <c r="L52" s="82"/>
      <c r="M52" s="82"/>
      <c r="N52" s="135">
        <f t="shared" si="21"/>
        <v>0</v>
      </c>
      <c r="O52" s="51"/>
      <c r="P52" s="67" t="str">
        <f t="shared" si="23"/>
        <v/>
      </c>
      <c r="Q52" s="68">
        <f t="shared" si="24"/>
        <v>0</v>
      </c>
      <c r="R52" s="69">
        <f t="shared" si="25"/>
        <v>0</v>
      </c>
      <c r="S52" s="70">
        <f t="shared" si="26"/>
        <v>0</v>
      </c>
      <c r="T52" s="71">
        <f t="shared" si="27"/>
        <v>0</v>
      </c>
      <c r="U52" s="72">
        <f t="shared" si="28"/>
        <v>0</v>
      </c>
      <c r="V52" s="73">
        <f t="shared" si="29"/>
        <v>0</v>
      </c>
      <c r="W52" s="71">
        <f t="shared" si="30"/>
        <v>0</v>
      </c>
      <c r="X52" s="69">
        <f t="shared" si="31"/>
        <v>0</v>
      </c>
      <c r="Y52" s="74">
        <f t="shared" si="32"/>
        <v>0</v>
      </c>
      <c r="Z52" s="68">
        <f t="shared" si="33"/>
        <v>0</v>
      </c>
      <c r="AA52" s="75">
        <f t="shared" si="34"/>
        <v>0</v>
      </c>
      <c r="AB52" s="73">
        <f t="shared" si="35"/>
        <v>0</v>
      </c>
      <c r="AC52" s="71">
        <f t="shared" si="36"/>
        <v>0</v>
      </c>
      <c r="AD52" s="72">
        <f t="shared" si="37"/>
        <v>0</v>
      </c>
      <c r="AE52" s="134">
        <f t="shared" si="19"/>
        <v>0</v>
      </c>
    </row>
    <row r="53" spans="1:34" ht="12.75" customHeight="1" x14ac:dyDescent="0.25">
      <c r="A53" s="83"/>
      <c r="B53" s="83"/>
      <c r="C53" s="83"/>
      <c r="D53" s="83"/>
      <c r="E53" s="83"/>
      <c r="F53" s="83"/>
      <c r="G53" s="84"/>
      <c r="H53" s="85" t="s">
        <v>78</v>
      </c>
      <c r="I53" s="85" t="s">
        <v>1</v>
      </c>
      <c r="J53" s="85" t="s">
        <v>2</v>
      </c>
      <c r="K53" s="85" t="s">
        <v>3</v>
      </c>
      <c r="L53" s="85" t="s">
        <v>4</v>
      </c>
      <c r="M53" s="85" t="s">
        <v>5</v>
      </c>
      <c r="N53" s="86" t="s">
        <v>6</v>
      </c>
      <c r="O53" s="84"/>
    </row>
    <row r="54" spans="1:34" ht="12.75" customHeight="1" x14ac:dyDescent="0.25">
      <c r="A54" s="186" t="s">
        <v>79</v>
      </c>
      <c r="B54" s="187"/>
      <c r="C54" s="188"/>
      <c r="D54" s="87" t="s">
        <v>80</v>
      </c>
      <c r="E54" s="88"/>
      <c r="F54" s="88"/>
      <c r="H54" s="89">
        <f>J54+I54+K54+L54+M54</f>
        <v>0</v>
      </c>
      <c r="I54" s="89">
        <f>Übersicht!D25</f>
        <v>0</v>
      </c>
      <c r="J54" s="89">
        <f>Übersicht!E25</f>
        <v>0</v>
      </c>
      <c r="K54" s="90">
        <f>Übersicht!F25</f>
        <v>0</v>
      </c>
      <c r="L54" s="90">
        <f>Übersicht!G25</f>
        <v>0</v>
      </c>
      <c r="M54" s="90">
        <f>Übersicht!H25</f>
        <v>0</v>
      </c>
      <c r="N54" s="90">
        <f>Übersicht!I25</f>
        <v>0</v>
      </c>
      <c r="O54" s="51"/>
      <c r="P54" s="91"/>
      <c r="Q54" s="91" t="s">
        <v>81</v>
      </c>
      <c r="R54" s="91"/>
      <c r="S54" s="91"/>
      <c r="T54" s="92" t="s">
        <v>82</v>
      </c>
      <c r="U54" s="93"/>
      <c r="V54" s="93"/>
      <c r="W54" s="91" t="s">
        <v>83</v>
      </c>
      <c r="X54" s="91"/>
      <c r="Y54" s="91"/>
      <c r="Z54" s="91" t="s">
        <v>84</v>
      </c>
      <c r="AA54" s="91"/>
      <c r="AB54" s="91"/>
      <c r="AC54" s="91" t="s">
        <v>85</v>
      </c>
      <c r="AD54" s="91"/>
    </row>
    <row r="55" spans="1:34" ht="12.75" customHeight="1" x14ac:dyDescent="0.25">
      <c r="A55" s="189"/>
      <c r="B55" s="190"/>
      <c r="C55" s="191"/>
      <c r="D55" s="87" t="s">
        <v>86</v>
      </c>
      <c r="E55" s="88"/>
      <c r="F55" s="88"/>
      <c r="H55" s="68">
        <f>I55+J55+K55+L55+M55</f>
        <v>0</v>
      </c>
      <c r="I55" s="68">
        <f>SUM(P4:R52)</f>
        <v>0</v>
      </c>
      <c r="J55" s="68">
        <f>SUM(S4:U52)</f>
        <v>0</v>
      </c>
      <c r="K55" s="68">
        <f>SUM(V4:X52)</f>
        <v>0</v>
      </c>
      <c r="L55" s="68">
        <f>SUM(Y4:AA52)</f>
        <v>0</v>
      </c>
      <c r="M55" s="68">
        <f>SUM(AB4:AD52)</f>
        <v>0</v>
      </c>
      <c r="N55" s="68">
        <f>AE57</f>
        <v>0</v>
      </c>
      <c r="O55" s="51"/>
      <c r="P55" s="184" t="s">
        <v>14</v>
      </c>
      <c r="Q55" s="182" t="s">
        <v>15</v>
      </c>
      <c r="R55" s="182" t="s">
        <v>16</v>
      </c>
      <c r="S55" s="182" t="s">
        <v>14</v>
      </c>
      <c r="T55" s="182" t="s">
        <v>15</v>
      </c>
      <c r="U55" s="182" t="s">
        <v>16</v>
      </c>
      <c r="V55" s="182" t="s">
        <v>14</v>
      </c>
      <c r="W55" s="182" t="s">
        <v>15</v>
      </c>
      <c r="X55" s="182" t="s">
        <v>16</v>
      </c>
      <c r="Y55" s="182" t="s">
        <v>14</v>
      </c>
      <c r="Z55" s="182" t="s">
        <v>15</v>
      </c>
      <c r="AA55" s="182" t="s">
        <v>16</v>
      </c>
      <c r="AB55" s="182" t="s">
        <v>14</v>
      </c>
      <c r="AC55" s="182" t="s">
        <v>15</v>
      </c>
      <c r="AD55" s="182" t="s">
        <v>16</v>
      </c>
    </row>
    <row r="56" spans="1:34" x14ac:dyDescent="0.25">
      <c r="A56" s="94"/>
      <c r="B56" s="94"/>
      <c r="C56" s="94"/>
      <c r="D56" s="94"/>
      <c r="E56" s="94"/>
      <c r="F56" s="94"/>
      <c r="G56" s="84"/>
      <c r="H56" s="95"/>
      <c r="I56" s="96"/>
      <c r="J56" s="96"/>
      <c r="K56" s="96"/>
      <c r="L56" s="96"/>
      <c r="M56" s="96"/>
      <c r="N56" s="96"/>
      <c r="O56" s="51"/>
      <c r="P56" s="185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</row>
    <row r="57" spans="1:34" x14ac:dyDescent="0.25">
      <c r="A57" s="94"/>
      <c r="B57" s="94"/>
      <c r="D57" s="99"/>
      <c r="E57" s="94"/>
      <c r="F57" s="94"/>
      <c r="G57" s="84"/>
      <c r="H57" s="95"/>
      <c r="I57" s="96"/>
      <c r="J57" s="96"/>
      <c r="K57" s="96"/>
      <c r="L57" s="96"/>
      <c r="M57" s="96"/>
      <c r="N57" s="96"/>
      <c r="O57" s="51"/>
      <c r="P57" s="97">
        <f t="shared" ref="P57:AE57" si="38">SUM(P4:P52)</f>
        <v>0</v>
      </c>
      <c r="Q57" s="98">
        <f t="shared" si="38"/>
        <v>0</v>
      </c>
      <c r="R57" s="98">
        <f t="shared" si="38"/>
        <v>0</v>
      </c>
      <c r="S57" s="98">
        <f t="shared" si="38"/>
        <v>0</v>
      </c>
      <c r="T57" s="98">
        <f t="shared" si="38"/>
        <v>0</v>
      </c>
      <c r="U57" s="98">
        <f t="shared" si="38"/>
        <v>0</v>
      </c>
      <c r="V57" s="98">
        <f t="shared" si="38"/>
        <v>0</v>
      </c>
      <c r="W57" s="98">
        <f t="shared" si="38"/>
        <v>0</v>
      </c>
      <c r="X57" s="98">
        <f t="shared" si="38"/>
        <v>0</v>
      </c>
      <c r="Y57" s="98">
        <f t="shared" si="38"/>
        <v>0</v>
      </c>
      <c r="Z57" s="98">
        <f t="shared" si="38"/>
        <v>0</v>
      </c>
      <c r="AA57" s="98">
        <f t="shared" si="38"/>
        <v>0</v>
      </c>
      <c r="AB57" s="98">
        <f t="shared" si="38"/>
        <v>0</v>
      </c>
      <c r="AC57" s="98">
        <f t="shared" si="38"/>
        <v>0</v>
      </c>
      <c r="AD57" s="98">
        <f t="shared" si="38"/>
        <v>0</v>
      </c>
      <c r="AE57" s="98">
        <f t="shared" si="38"/>
        <v>0</v>
      </c>
    </row>
    <row r="58" spans="1:34" ht="12.75" customHeight="1" x14ac:dyDescent="0.25">
      <c r="A58" s="94"/>
      <c r="B58" s="94"/>
      <c r="C58" s="77" t="s">
        <v>93</v>
      </c>
      <c r="D58" s="99"/>
      <c r="E58" s="94"/>
      <c r="F58" s="94"/>
      <c r="I58" s="100">
        <f>COUNTIFS(C4:C52,"Einzelzimmer",I4:I52,"100,00%")</f>
        <v>0</v>
      </c>
      <c r="J58" s="100">
        <f>COUNTIFS(C4:C52,"Einzelzimmer",J4:J52,"100,00%")</f>
        <v>0</v>
      </c>
      <c r="K58" s="96"/>
      <c r="L58" s="101"/>
      <c r="M58" s="96"/>
      <c r="N58" s="96"/>
      <c r="O58" s="51"/>
      <c r="P58" s="102" t="e">
        <f>P57/(P57+Q57)</f>
        <v>#DIV/0!</v>
      </c>
      <c r="Q58" s="103" t="e">
        <f>100%-P58</f>
        <v>#DIV/0!</v>
      </c>
      <c r="S58" s="104" t="e">
        <f>S57/(S57+T57)</f>
        <v>#DIV/0!</v>
      </c>
      <c r="T58" s="103" t="e">
        <f>100%-S58</f>
        <v>#DIV/0!</v>
      </c>
      <c r="V58" s="104" t="e">
        <f>V57/(V57+W57)</f>
        <v>#DIV/0!</v>
      </c>
      <c r="W58" s="103" t="e">
        <f>100%-V58</f>
        <v>#DIV/0!</v>
      </c>
      <c r="Y58" s="104" t="e">
        <f>Y57/(Y57+Z57)</f>
        <v>#DIV/0!</v>
      </c>
      <c r="Z58" s="103" t="e">
        <f>100%-Y58</f>
        <v>#DIV/0!</v>
      </c>
      <c r="AB58" s="104" t="e">
        <f>AB57/(AB57+AC57)</f>
        <v>#DIV/0!</v>
      </c>
      <c r="AC58" s="103" t="e">
        <f>100%-AB58</f>
        <v>#DIV/0!</v>
      </c>
    </row>
    <row r="59" spans="1:34" x14ac:dyDescent="0.25">
      <c r="A59" s="94"/>
      <c r="B59" s="94"/>
      <c r="C59" s="77" t="s">
        <v>94</v>
      </c>
      <c r="D59" s="99"/>
      <c r="E59" s="94"/>
      <c r="F59" s="94"/>
      <c r="I59" s="105">
        <f>SUMIFS(H4:H52,C4:C52,"Einzelzimmer",I4:I52,"100,00%")</f>
        <v>0</v>
      </c>
      <c r="J59" s="105">
        <f>SUMIFS(H4:H52,C4:C52,"Einzelzimmer",J4:J52,"100,00%")</f>
        <v>0</v>
      </c>
      <c r="K59" s="96"/>
      <c r="L59" s="95"/>
      <c r="M59" s="96"/>
      <c r="N59" s="96"/>
      <c r="O59" s="51"/>
    </row>
    <row r="60" spans="1:34" ht="12.75" customHeight="1" x14ac:dyDescent="0.25">
      <c r="C60" s="77" t="s">
        <v>95</v>
      </c>
      <c r="D60" s="99"/>
      <c r="E60" s="52"/>
      <c r="I60" s="100">
        <f>COUNTIFS(C4:C52,"Doppelzimmer",I4:I52,"100,00%")</f>
        <v>0</v>
      </c>
      <c r="J60" s="100">
        <f>COUNTIFS(C4:C52,"Doppelzimmer",J4:J52,"100,00%")</f>
        <v>0</v>
      </c>
      <c r="L60" s="101"/>
      <c r="O60" s="51"/>
      <c r="P60" s="184" t="s">
        <v>87</v>
      </c>
      <c r="Q60" s="182" t="s">
        <v>88</v>
      </c>
      <c r="R60" s="182" t="s">
        <v>16</v>
      </c>
      <c r="S60" s="182" t="s">
        <v>87</v>
      </c>
      <c r="T60" s="182" t="s">
        <v>88</v>
      </c>
      <c r="U60" s="182" t="s">
        <v>16</v>
      </c>
      <c r="V60" s="182" t="s">
        <v>87</v>
      </c>
      <c r="W60" s="182" t="s">
        <v>88</v>
      </c>
      <c r="X60" s="182" t="s">
        <v>16</v>
      </c>
      <c r="Y60" s="182" t="s">
        <v>87</v>
      </c>
      <c r="Z60" s="182" t="s">
        <v>88</v>
      </c>
      <c r="AA60" s="182" t="s">
        <v>16</v>
      </c>
      <c r="AB60" s="182" t="s">
        <v>87</v>
      </c>
      <c r="AC60" s="182" t="s">
        <v>88</v>
      </c>
      <c r="AD60" s="182" t="s">
        <v>16</v>
      </c>
    </row>
    <row r="61" spans="1:34" x14ac:dyDescent="0.25">
      <c r="C61" s="77" t="s">
        <v>96</v>
      </c>
      <c r="D61" s="99"/>
      <c r="E61" s="52"/>
      <c r="I61" s="105">
        <f>SUMIFS(H4:H52,C4:C52,"Doppelzimmer",I4:I52,"100,00%")</f>
        <v>0</v>
      </c>
      <c r="J61" s="105">
        <f>SUMIFS(H4:H52,C4:C52,"Doppelzimmer",J4:J52,"100,00%")</f>
        <v>0</v>
      </c>
      <c r="L61" s="95"/>
      <c r="O61" s="51"/>
      <c r="P61" s="197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</row>
    <row r="62" spans="1:34" x14ac:dyDescent="0.25">
      <c r="C62" s="77" t="s">
        <v>153</v>
      </c>
      <c r="D62" s="99"/>
      <c r="E62" s="52"/>
      <c r="I62" s="100">
        <f>COUNTIFS(C4:C52,"Dreibettzimmer",I4:I52,"100,00%")</f>
        <v>0</v>
      </c>
      <c r="J62" s="100">
        <f>COUNTIFS(C4:C52,"Dreibettzimmer",I4:I52,"100,00%")</f>
        <v>0</v>
      </c>
      <c r="L62" s="52"/>
      <c r="O62" s="51"/>
      <c r="P62" s="185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</row>
    <row r="63" spans="1:34" x14ac:dyDescent="0.25">
      <c r="C63" s="77" t="s">
        <v>154</v>
      </c>
      <c r="E63" s="52"/>
      <c r="I63" s="105">
        <f>SUMIFS(H4:H52,C4:C52,"Dreibettzimmer",I4:I52,"100,00%")</f>
        <v>0</v>
      </c>
      <c r="J63" s="105">
        <f>SUMIFS(H4:H52,C4:C52,"Dreibettzimmer",J4:J52,"100,00%")</f>
        <v>0</v>
      </c>
      <c r="K63" s="136" t="s">
        <v>446</v>
      </c>
      <c r="L63" s="193">
        <f>Übersicht!A58</f>
        <v>0</v>
      </c>
      <c r="M63" s="193"/>
      <c r="N63" s="193"/>
      <c r="O63" s="51"/>
      <c r="P63" s="97" t="e">
        <f>P57/I54</f>
        <v>#DIV/0!</v>
      </c>
      <c r="Q63" s="98" t="e">
        <f>Q57/I54</f>
        <v>#DIV/0!</v>
      </c>
      <c r="R63" s="98" t="e">
        <f>R57/I54</f>
        <v>#DIV/0!</v>
      </c>
      <c r="S63" s="98" t="e">
        <f>S57/J54</f>
        <v>#DIV/0!</v>
      </c>
      <c r="T63" s="98" t="e">
        <f>T57/J54</f>
        <v>#DIV/0!</v>
      </c>
      <c r="U63" s="98" t="e">
        <f>U57/J54</f>
        <v>#DIV/0!</v>
      </c>
      <c r="V63" s="98" t="e">
        <f>V57/K54</f>
        <v>#DIV/0!</v>
      </c>
      <c r="W63" s="98" t="e">
        <f>W57/K54</f>
        <v>#DIV/0!</v>
      </c>
      <c r="X63" s="98" t="e">
        <f>X57/K54</f>
        <v>#DIV/0!</v>
      </c>
      <c r="Y63" s="98" t="e">
        <f>Y57/L54</f>
        <v>#DIV/0!</v>
      </c>
      <c r="Z63" s="98" t="e">
        <f>Z57/L54</f>
        <v>#DIV/0!</v>
      </c>
      <c r="AA63" s="98" t="e">
        <f>AA57/L54</f>
        <v>#DIV/0!</v>
      </c>
      <c r="AB63" s="98" t="e">
        <f>AB57/M54</f>
        <v>#DIV/0!</v>
      </c>
      <c r="AC63" s="98" t="e">
        <f>AC57/M54</f>
        <v>#DIV/0!</v>
      </c>
      <c r="AD63" s="98" t="e">
        <f>AD57/M54</f>
        <v>#DIV/0!</v>
      </c>
    </row>
    <row r="64" spans="1:34" x14ac:dyDescent="0.25">
      <c r="B64" s="84"/>
      <c r="C64" s="84"/>
      <c r="D64" s="84"/>
      <c r="E64" s="84"/>
      <c r="F64" s="84"/>
      <c r="G64" s="84"/>
      <c r="H64" s="95"/>
      <c r="I64" s="84"/>
      <c r="L64" s="52"/>
      <c r="O64" s="51"/>
    </row>
    <row r="65" spans="2:16" x14ac:dyDescent="0.25">
      <c r="B65" s="84"/>
      <c r="C65" s="84"/>
      <c r="D65" s="84"/>
      <c r="E65" s="84"/>
      <c r="F65" s="84"/>
      <c r="G65" s="84"/>
      <c r="H65" s="95"/>
      <c r="I65" s="84"/>
      <c r="L65" s="52"/>
      <c r="O65" s="51"/>
    </row>
    <row r="66" spans="2:16" x14ac:dyDescent="0.25">
      <c r="B66" s="84"/>
      <c r="C66" s="84"/>
      <c r="D66" s="84"/>
      <c r="E66" s="84"/>
      <c r="F66" s="84"/>
      <c r="G66" s="84"/>
      <c r="H66" s="95"/>
      <c r="I66" s="84"/>
      <c r="L66" s="52"/>
      <c r="O66" s="51"/>
    </row>
    <row r="67" spans="2:16" x14ac:dyDescent="0.25">
      <c r="B67" s="84"/>
      <c r="C67" s="84"/>
      <c r="D67" s="84"/>
      <c r="E67" s="84"/>
      <c r="F67" s="84"/>
      <c r="G67" s="84"/>
      <c r="H67" s="95"/>
      <c r="I67" s="84"/>
      <c r="L67" s="52"/>
      <c r="O67" s="51"/>
    </row>
    <row r="68" spans="2:16" x14ac:dyDescent="0.25">
      <c r="B68" s="84"/>
      <c r="C68" s="84"/>
      <c r="D68" s="84"/>
      <c r="E68" s="84"/>
      <c r="F68" s="84"/>
      <c r="G68" s="84"/>
      <c r="H68" s="95"/>
      <c r="I68" s="84"/>
      <c r="L68" s="52"/>
      <c r="O68" s="51"/>
      <c r="P68" s="106"/>
    </row>
  </sheetData>
  <sheetProtection algorithmName="SHA-512" hashValue="4aIRyTxfaApbwgwH+Lu5+D4miHE/qdzyc5t0JkA0SeaGa/BqLYNfQP7HzLsZ4fpRbqf2sU5Qc6xaOEEtLBgs9Q==" saltValue="QigHuCz8qpkBKRxAvnvtRQ==" spinCount="100000" sheet="1" objects="1" scenarios="1" autoFilter="0"/>
  <mergeCells count="41">
    <mergeCell ref="A3:A52"/>
    <mergeCell ref="L63:N63"/>
    <mergeCell ref="AD55:AD56"/>
    <mergeCell ref="P60:P62"/>
    <mergeCell ref="Q60:Q62"/>
    <mergeCell ref="R60:R62"/>
    <mergeCell ref="S60:S62"/>
    <mergeCell ref="T60:T62"/>
    <mergeCell ref="U60:U62"/>
    <mergeCell ref="V60:V62"/>
    <mergeCell ref="W60:W62"/>
    <mergeCell ref="X60:X62"/>
    <mergeCell ref="Y60:Y62"/>
    <mergeCell ref="Z60:Z62"/>
    <mergeCell ref="AA60:AA62"/>
    <mergeCell ref="AB60:AB62"/>
    <mergeCell ref="AC60:AC62"/>
    <mergeCell ref="AD60:AD62"/>
    <mergeCell ref="Z55:Z56"/>
    <mergeCell ref="AA55:AA56"/>
    <mergeCell ref="AB55:AB56"/>
    <mergeCell ref="AC55:AC56"/>
    <mergeCell ref="A54:C55"/>
    <mergeCell ref="U55:U56"/>
    <mergeCell ref="V55:V56"/>
    <mergeCell ref="W55:W56"/>
    <mergeCell ref="X55:X56"/>
    <mergeCell ref="Y55:Y56"/>
    <mergeCell ref="P55:P56"/>
    <mergeCell ref="Q55:Q56"/>
    <mergeCell ref="R55:R56"/>
    <mergeCell ref="S55:S56"/>
    <mergeCell ref="T55:T56"/>
    <mergeCell ref="Y2:AA2"/>
    <mergeCell ref="P2:R2"/>
    <mergeCell ref="S2:U2"/>
    <mergeCell ref="V2:X2"/>
    <mergeCell ref="A1:N1"/>
    <mergeCell ref="P1:AD1"/>
    <mergeCell ref="A2:H2"/>
    <mergeCell ref="AB2:AD2"/>
  </mergeCells>
  <conditionalFormatting sqref="A69:XFD1048576 AH2:AJ51 B4:B52 AK2:XFD68 O4:AD52">
    <cfRule type="containsErrors" dxfId="591" priority="613">
      <formula>ISERROR(A2)</formula>
    </cfRule>
  </conditionalFormatting>
  <conditionalFormatting sqref="O2 O64 A65:A68 B66:I68 A2:L2 AF52:AJ52 J65:AJ68 AF64:AJ64 AJ53:AJ63">
    <cfRule type="containsErrors" dxfId="590" priority="279">
      <formula>ISERROR(A2)</formula>
    </cfRule>
  </conditionalFormatting>
  <conditionalFormatting sqref="G56:H57">
    <cfRule type="containsErrors" dxfId="589" priority="169">
      <formula>ISERROR(G56)</formula>
    </cfRule>
  </conditionalFormatting>
  <conditionalFormatting sqref="AF2:AF22 AG2:AG29">
    <cfRule type="containsErrors" dxfId="588" priority="260">
      <formula>ISERROR(AF2)</formula>
    </cfRule>
  </conditionalFormatting>
  <conditionalFormatting sqref="P2:AA2 AE3">
    <cfRule type="containsErrors" dxfId="587" priority="258">
      <formula>ISERROR(P2)</formula>
    </cfRule>
  </conditionalFormatting>
  <conditionalFormatting sqref="P3:AA3">
    <cfRule type="containsErrors" dxfId="586" priority="257">
      <formula>ISERROR(P3)</formula>
    </cfRule>
  </conditionalFormatting>
  <conditionalFormatting sqref="P53:AD53">
    <cfRule type="containsErrors" dxfId="585" priority="190">
      <formula>ISERROR(P53)</formula>
    </cfRule>
  </conditionalFormatting>
  <conditionalFormatting sqref="AB2:AD2">
    <cfRule type="containsErrors" dxfId="584" priority="256">
      <formula>ISERROR(AB2)</formula>
    </cfRule>
  </conditionalFormatting>
  <conditionalFormatting sqref="AC3">
    <cfRule type="containsErrors" dxfId="583" priority="254">
      <formula>ISERROR(AC3)</formula>
    </cfRule>
  </conditionalFormatting>
  <conditionalFormatting sqref="M56:M57">
    <cfRule type="containsErrors" dxfId="582" priority="158">
      <formula>ISERROR(M56)</formula>
    </cfRule>
  </conditionalFormatting>
  <conditionalFormatting sqref="N56:N57">
    <cfRule type="containsErrors" dxfId="581" priority="157">
      <formula>ISERROR(N56)</formula>
    </cfRule>
  </conditionalFormatting>
  <conditionalFormatting sqref="M60:N61">
    <cfRule type="containsErrors" dxfId="580" priority="155">
      <formula>ISERROR(M60)</formula>
    </cfRule>
  </conditionalFormatting>
  <conditionalFormatting sqref="M58:M59">
    <cfRule type="containsErrors" dxfId="579" priority="154">
      <formula>ISERROR(M58)</formula>
    </cfRule>
  </conditionalFormatting>
  <conditionalFormatting sqref="N58:N59">
    <cfRule type="containsErrors" dxfId="578" priority="153">
      <formula>ISERROR(N58)</formula>
    </cfRule>
  </conditionalFormatting>
  <conditionalFormatting sqref="K60:K61">
    <cfRule type="containsErrors" dxfId="577" priority="152">
      <formula>ISERROR(K60)</formula>
    </cfRule>
  </conditionalFormatting>
  <conditionalFormatting sqref="K59">
    <cfRule type="containsErrors" dxfId="576" priority="151">
      <formula>ISERROR(K59)</formula>
    </cfRule>
  </conditionalFormatting>
  <conditionalFormatting sqref="B65:F65 I65">
    <cfRule type="containsErrors" dxfId="575" priority="218">
      <formula>ISERROR(B65)</formula>
    </cfRule>
  </conditionalFormatting>
  <conditionalFormatting sqref="L58">
    <cfRule type="containsErrors" dxfId="574" priority="141">
      <formula>ISERROR(L58)</formula>
    </cfRule>
  </conditionalFormatting>
  <conditionalFormatting sqref="L59">
    <cfRule type="containsErrors" dxfId="573" priority="140">
      <formula>ISERROR(L59)</formula>
    </cfRule>
  </conditionalFormatting>
  <conditionalFormatting sqref="L60">
    <cfRule type="containsErrors" dxfId="572" priority="139">
      <formula>ISERROR(L60)</formula>
    </cfRule>
  </conditionalFormatting>
  <conditionalFormatting sqref="L61">
    <cfRule type="containsErrors" dxfId="571" priority="138">
      <formula>ISERROR(L61)</formula>
    </cfRule>
  </conditionalFormatting>
  <conditionalFormatting sqref="J61">
    <cfRule type="containsErrors" dxfId="570" priority="125">
      <formula>ISERROR(J61)</formula>
    </cfRule>
  </conditionalFormatting>
  <conditionalFormatting sqref="C62:C63">
    <cfRule type="containsErrors" dxfId="569" priority="124">
      <formula>ISERROR(C62)</formula>
    </cfRule>
  </conditionalFormatting>
  <conditionalFormatting sqref="I62:J62">
    <cfRule type="containsErrors" dxfId="568" priority="123">
      <formula>ISERROR(I62)</formula>
    </cfRule>
  </conditionalFormatting>
  <conditionalFormatting sqref="I63:J63">
    <cfRule type="containsErrors" dxfId="567" priority="122">
      <formula>ISERROR(I63)</formula>
    </cfRule>
  </conditionalFormatting>
  <conditionalFormatting sqref="I61">
    <cfRule type="containsErrors" dxfId="566" priority="129">
      <formula>ISERROR(I61)</formula>
    </cfRule>
  </conditionalFormatting>
  <conditionalFormatting sqref="J58">
    <cfRule type="containsErrors" dxfId="565" priority="128">
      <formula>ISERROR(J58)</formula>
    </cfRule>
  </conditionalFormatting>
  <conditionalFormatting sqref="J59">
    <cfRule type="containsErrors" dxfId="564" priority="127">
      <formula>ISERROR(J59)</formula>
    </cfRule>
  </conditionalFormatting>
  <conditionalFormatting sqref="J60">
    <cfRule type="containsErrors" dxfId="563" priority="126">
      <formula>ISERROR(J60)</formula>
    </cfRule>
  </conditionalFormatting>
  <conditionalFormatting sqref="O3">
    <cfRule type="containsErrors" dxfId="562" priority="274">
      <formula>ISERROR(O3)</formula>
    </cfRule>
  </conditionalFormatting>
  <conditionalFormatting sqref="M2">
    <cfRule type="containsErrors" dxfId="561" priority="272">
      <formula>ISERROR(M2)</formula>
    </cfRule>
  </conditionalFormatting>
  <conditionalFormatting sqref="A3">
    <cfRule type="containsErrors" dxfId="560" priority="266">
      <formula>ISERROR(A3)</formula>
    </cfRule>
  </conditionalFormatting>
  <conditionalFormatting sqref="P64:AE64">
    <cfRule type="containsErrors" dxfId="559" priority="259">
      <formula>ISERROR(P64)</formula>
    </cfRule>
  </conditionalFormatting>
  <conditionalFormatting sqref="AB3 AD3">
    <cfRule type="containsErrors" dxfId="558" priority="255">
      <formula>ISERROR(AB3)</formula>
    </cfRule>
  </conditionalFormatting>
  <conditionalFormatting sqref="A60:B63 E60:F62 D63:F63">
    <cfRule type="containsErrors" dxfId="557" priority="170">
      <formula>ISERROR(A60)</formula>
    </cfRule>
  </conditionalFormatting>
  <conditionalFormatting sqref="I56:I57">
    <cfRule type="containsErrors" dxfId="556" priority="163">
      <formula>ISERROR(I56)</formula>
    </cfRule>
  </conditionalFormatting>
  <conditionalFormatting sqref="L56:L57">
    <cfRule type="containsErrors" dxfId="555" priority="159">
      <formula>ISERROR(L56)</formula>
    </cfRule>
  </conditionalFormatting>
  <conditionalFormatting sqref="AE2">
    <cfRule type="containsErrors" dxfId="554" priority="234">
      <formula>ISERROR(AE2)</formula>
    </cfRule>
  </conditionalFormatting>
  <conditionalFormatting sqref="J64:N64 A64">
    <cfRule type="containsErrors" dxfId="553" priority="233">
      <formula>ISERROR(A64)</formula>
    </cfRule>
  </conditionalFormatting>
  <conditionalFormatting sqref="C58:C59">
    <cfRule type="containsErrors" dxfId="552" priority="134">
      <formula>ISERROR(C58)</formula>
    </cfRule>
  </conditionalFormatting>
  <conditionalFormatting sqref="K56:K57">
    <cfRule type="containsErrors" dxfId="551" priority="160">
      <formula>ISERROR(K56)</formula>
    </cfRule>
  </conditionalFormatting>
  <conditionalFormatting sqref="G65">
    <cfRule type="containsErrors" dxfId="550" priority="217">
      <formula>ISERROR(G65)</formula>
    </cfRule>
  </conditionalFormatting>
  <conditionalFormatting sqref="H65">
    <cfRule type="containsErrors" dxfId="549" priority="216">
      <formula>ISERROR(H65)</formula>
    </cfRule>
  </conditionalFormatting>
  <conditionalFormatting sqref="B64:F64 I64">
    <cfRule type="containsErrors" dxfId="548" priority="215">
      <formula>ISERROR(B64)</formula>
    </cfRule>
  </conditionalFormatting>
  <conditionalFormatting sqref="C60:C61">
    <cfRule type="containsErrors" dxfId="547" priority="133">
      <formula>ISERROR(C60)</formula>
    </cfRule>
  </conditionalFormatting>
  <conditionalFormatting sqref="I58">
    <cfRule type="containsErrors" dxfId="546" priority="132">
      <formula>ISERROR(I58)</formula>
    </cfRule>
  </conditionalFormatting>
  <conditionalFormatting sqref="I59">
    <cfRule type="containsErrors" dxfId="545" priority="131">
      <formula>ISERROR(I59)</formula>
    </cfRule>
  </conditionalFormatting>
  <conditionalFormatting sqref="I60">
    <cfRule type="containsErrors" dxfId="544" priority="130">
      <formula>ISERROR(I60)</formula>
    </cfRule>
  </conditionalFormatting>
  <conditionalFormatting sqref="O55:O56 O59">
    <cfRule type="containsErrors" dxfId="543" priority="120">
      <formula>ISERROR(O55)</formula>
    </cfRule>
  </conditionalFormatting>
  <conditionalFormatting sqref="D55">
    <cfRule type="containsErrors" dxfId="542" priority="137">
      <formula>ISERROR(D55)</formula>
    </cfRule>
  </conditionalFormatting>
  <conditionalFormatting sqref="A54">
    <cfRule type="containsErrors" dxfId="541" priority="136">
      <formula>ISERROR(A54)</formula>
    </cfRule>
  </conditionalFormatting>
  <conditionalFormatting sqref="D54">
    <cfRule type="containsErrors" dxfId="540" priority="135">
      <formula>ISERROR(D54)</formula>
    </cfRule>
  </conditionalFormatting>
  <conditionalFormatting sqref="O53 K62:N62 AF53:AI63 A53:G53">
    <cfRule type="containsErrors" dxfId="539" priority="193">
      <formula>ISERROR(A53)</formula>
    </cfRule>
  </conditionalFormatting>
  <conditionalFormatting sqref="J56:J57">
    <cfRule type="containsErrors" dxfId="538" priority="161">
      <formula>ISERROR(J56)</formula>
    </cfRule>
  </conditionalFormatting>
  <conditionalFormatting sqref="K58">
    <cfRule type="containsErrors" dxfId="537" priority="146">
      <formula>ISERROR(K58)</formula>
    </cfRule>
  </conditionalFormatting>
  <conditionalFormatting sqref="O54 O57:O58 O60:O63">
    <cfRule type="containsErrors" dxfId="536" priority="121">
      <formula>ISERROR(O54)</formula>
    </cfRule>
  </conditionalFormatting>
  <conditionalFormatting sqref="AB55 AD55">
    <cfRule type="containsErrors" dxfId="535" priority="110">
      <formula>ISERROR(AB55)</formula>
    </cfRule>
  </conditionalFormatting>
  <conditionalFormatting sqref="AB60 AD60">
    <cfRule type="containsErrors" dxfId="534" priority="109">
      <formula>ISERROR(AB60)</formula>
    </cfRule>
  </conditionalFormatting>
  <conditionalFormatting sqref="AB63:AD63">
    <cfRule type="containsErrors" dxfId="533" priority="108">
      <formula>ISERROR(AB63)</formula>
    </cfRule>
  </conditionalFormatting>
  <conditionalFormatting sqref="T55">
    <cfRule type="containsErrors" dxfId="532" priority="107">
      <formula>ISERROR(T55)</formula>
    </cfRule>
  </conditionalFormatting>
  <conditionalFormatting sqref="AA59 P57:AA58 P54:AD54">
    <cfRule type="containsErrors" dxfId="531" priority="118">
      <formula>ISERROR(P54)</formula>
    </cfRule>
  </conditionalFormatting>
  <conditionalFormatting sqref="P55:S55 U55:V55 X55:Y55 AA55">
    <cfRule type="containsErrors" dxfId="530" priority="117">
      <formula>ISERROR(P55)</formula>
    </cfRule>
  </conditionalFormatting>
  <conditionalFormatting sqref="P60:R60">
    <cfRule type="containsErrors" dxfId="529" priority="116">
      <formula>ISERROR(P60)</formula>
    </cfRule>
  </conditionalFormatting>
  <conditionalFormatting sqref="S60 U60">
    <cfRule type="containsErrors" dxfId="528" priority="115">
      <formula>ISERROR(S60)</formula>
    </cfRule>
  </conditionalFormatting>
  <conditionalFormatting sqref="V60 X60">
    <cfRule type="containsErrors" dxfId="527" priority="114">
      <formula>ISERROR(V60)</formula>
    </cfRule>
  </conditionalFormatting>
  <conditionalFormatting sqref="Y60 AA60">
    <cfRule type="containsErrors" dxfId="526" priority="113">
      <formula>ISERROR(Y60)</formula>
    </cfRule>
  </conditionalFormatting>
  <conditionalFormatting sqref="P63:AA63">
    <cfRule type="containsErrors" dxfId="525" priority="112">
      <formula>ISERROR(P63)</formula>
    </cfRule>
  </conditionalFormatting>
  <conditionalFormatting sqref="AD59 AB57:AD58">
    <cfRule type="containsErrors" dxfId="524" priority="111">
      <formula>ISERROR(AB57)</formula>
    </cfRule>
  </conditionalFormatting>
  <conditionalFormatting sqref="W55">
    <cfRule type="containsErrors" dxfId="523" priority="106">
      <formula>ISERROR(W55)</formula>
    </cfRule>
  </conditionalFormatting>
  <conditionalFormatting sqref="Z55">
    <cfRule type="containsErrors" dxfId="522" priority="105">
      <formula>ISERROR(Z55)</formula>
    </cfRule>
  </conditionalFormatting>
  <conditionalFormatting sqref="AC55">
    <cfRule type="containsErrors" dxfId="521" priority="104">
      <formula>ISERROR(AC55)</formula>
    </cfRule>
  </conditionalFormatting>
  <conditionalFormatting sqref="T60">
    <cfRule type="containsErrors" dxfId="520" priority="103">
      <formula>ISERROR(T60)</formula>
    </cfRule>
  </conditionalFormatting>
  <conditionalFormatting sqref="W60">
    <cfRule type="containsErrors" dxfId="519" priority="102">
      <formula>ISERROR(W60)</formula>
    </cfRule>
  </conditionalFormatting>
  <conditionalFormatting sqref="Z60">
    <cfRule type="containsErrors" dxfId="518" priority="101">
      <formula>ISERROR(Z60)</formula>
    </cfRule>
  </conditionalFormatting>
  <conditionalFormatting sqref="AC60">
    <cfRule type="containsErrors" dxfId="517" priority="100">
      <formula>ISERROR(AC60)</formula>
    </cfRule>
  </conditionalFormatting>
  <conditionalFormatting sqref="M54">
    <cfRule type="containsErrors" dxfId="516" priority="81">
      <formula>ISERROR(M54)</formula>
    </cfRule>
  </conditionalFormatting>
  <conditionalFormatting sqref="I55">
    <cfRule type="containsErrors" dxfId="515" priority="79">
      <formula>ISERROR(I55)</formula>
    </cfRule>
  </conditionalFormatting>
  <conditionalFormatting sqref="I54">
    <cfRule type="containsErrors" dxfId="514" priority="78">
      <formula>ISERROR(I54)</formula>
    </cfRule>
  </conditionalFormatting>
  <conditionalFormatting sqref="K55">
    <cfRule type="containsErrors" dxfId="513" priority="76">
      <formula>ISERROR(K55)</formula>
    </cfRule>
  </conditionalFormatting>
  <conditionalFormatting sqref="J55">
    <cfRule type="containsErrors" dxfId="512" priority="77">
      <formula>ISERROR(J55)</formula>
    </cfRule>
  </conditionalFormatting>
  <conditionalFormatting sqref="L55">
    <cfRule type="containsErrors" dxfId="511" priority="75">
      <formula>ISERROR(L55)</formula>
    </cfRule>
  </conditionalFormatting>
  <conditionalFormatting sqref="J54">
    <cfRule type="containsErrors" dxfId="510" priority="84">
      <formula>ISERROR(J54)</formula>
    </cfRule>
  </conditionalFormatting>
  <conditionalFormatting sqref="N53">
    <cfRule type="containsErrors" dxfId="509" priority="66">
      <formula>ISERROR(N53)</formula>
    </cfRule>
  </conditionalFormatting>
  <conditionalFormatting sqref="M55">
    <cfRule type="containsErrors" dxfId="508" priority="74">
      <formula>ISERROR(M55)</formula>
    </cfRule>
  </conditionalFormatting>
  <conditionalFormatting sqref="H53:M53 H55">
    <cfRule type="containsErrors" dxfId="507" priority="86">
      <formula>ISERROR(H53)</formula>
    </cfRule>
  </conditionalFormatting>
  <conditionalFormatting sqref="L54">
    <cfRule type="containsErrors" dxfId="506" priority="82">
      <formula>ISERROR(L54)</formula>
    </cfRule>
  </conditionalFormatting>
  <conditionalFormatting sqref="K54">
    <cfRule type="containsErrors" dxfId="505" priority="83">
      <formula>ISERROR(K54)</formula>
    </cfRule>
  </conditionalFormatting>
  <conditionalFormatting sqref="AE4:AE52">
    <cfRule type="containsErrors" dxfId="504" priority="72">
      <formula>ISERROR(AE4)</formula>
    </cfRule>
  </conditionalFormatting>
  <conditionalFormatting sqref="AE53:AE56 AE58:AE63">
    <cfRule type="containsErrors" dxfId="503" priority="71">
      <formula>ISERROR(AE53)</formula>
    </cfRule>
  </conditionalFormatting>
  <conditionalFormatting sqref="AE57">
    <cfRule type="containsErrors" dxfId="502" priority="70">
      <formula>ISERROR(AE57)</formula>
    </cfRule>
  </conditionalFormatting>
  <conditionalFormatting sqref="N2">
    <cfRule type="containsErrors" dxfId="501" priority="69">
      <formula>ISERROR(N2)</formula>
    </cfRule>
  </conditionalFormatting>
  <conditionalFormatting sqref="N54">
    <cfRule type="containsErrors" dxfId="500" priority="65">
      <formula>ISERROR(N54)</formula>
    </cfRule>
  </conditionalFormatting>
  <conditionalFormatting sqref="N55">
    <cfRule type="containsErrors" dxfId="499" priority="64">
      <formula>ISERROR(N55)</formula>
    </cfRule>
  </conditionalFormatting>
  <conditionalFormatting sqref="K63:L63">
    <cfRule type="containsErrors" dxfId="498" priority="62">
      <formula>ISERROR(K63)</formula>
    </cfRule>
  </conditionalFormatting>
  <conditionalFormatting sqref="B3:C3">
    <cfRule type="containsErrors" dxfId="497" priority="50">
      <formula>ISERROR(B3)</formula>
    </cfRule>
  </conditionalFormatting>
  <conditionalFormatting sqref="H3">
    <cfRule type="containsErrors" dxfId="496" priority="48">
      <formula>ISERROR(H3)</formula>
    </cfRule>
  </conditionalFormatting>
  <conditionalFormatting sqref="M3">
    <cfRule type="containsErrors" dxfId="495" priority="47">
      <formula>ISERROR(M3)</formula>
    </cfRule>
  </conditionalFormatting>
  <conditionalFormatting sqref="D3:F3 I3:L3">
    <cfRule type="containsErrors" dxfId="494" priority="49">
      <formula>ISERROR(D3)</formula>
    </cfRule>
  </conditionalFormatting>
  <conditionalFormatting sqref="N3">
    <cfRule type="containsErrors" dxfId="493" priority="46">
      <formula>ISERROR(N3)</formula>
    </cfRule>
  </conditionalFormatting>
  <conditionalFormatting sqref="M4:M52 I12:I52 J22:J52 K25:K52 L15:L52">
    <cfRule type="containsErrors" dxfId="492" priority="14">
      <formula>ISERROR(I4)</formula>
    </cfRule>
  </conditionalFormatting>
  <conditionalFormatting sqref="L5">
    <cfRule type="containsErrors" dxfId="491" priority="10">
      <formula>ISERROR(L5)</formula>
    </cfRule>
  </conditionalFormatting>
  <conditionalFormatting sqref="J12:J21">
    <cfRule type="containsErrors" dxfId="490" priority="13">
      <formula>ISERROR(J12)</formula>
    </cfRule>
  </conditionalFormatting>
  <conditionalFormatting sqref="K12:K24">
    <cfRule type="containsErrors" dxfId="489" priority="12">
      <formula>ISERROR(K12)</formula>
    </cfRule>
  </conditionalFormatting>
  <conditionalFormatting sqref="L4 L6:L14">
    <cfRule type="containsErrors" dxfId="488" priority="11">
      <formula>ISERROR(L4)</formula>
    </cfRule>
  </conditionalFormatting>
  <conditionalFormatting sqref="H12:H52 D4:F52">
    <cfRule type="containsErrors" dxfId="487" priority="9">
      <formula>ISERROR(D4)</formula>
    </cfRule>
  </conditionalFormatting>
  <conditionalFormatting sqref="C4:C52">
    <cfRule type="expression" dxfId="486" priority="8">
      <formula>(I4+J4+K4+L4+M4+N4)&lt;&gt;100%</formula>
    </cfRule>
  </conditionalFormatting>
  <conditionalFormatting sqref="I11">
    <cfRule type="containsErrors" dxfId="485" priority="7">
      <formula>ISERROR(I11)</formula>
    </cfRule>
  </conditionalFormatting>
  <conditionalFormatting sqref="J11">
    <cfRule type="containsErrors" dxfId="484" priority="6">
      <formula>ISERROR(J11)</formula>
    </cfRule>
  </conditionalFormatting>
  <conditionalFormatting sqref="K4:K11">
    <cfRule type="containsErrors" dxfId="483" priority="5">
      <formula>ISERROR(K4)</formula>
    </cfRule>
  </conditionalFormatting>
  <conditionalFormatting sqref="H11">
    <cfRule type="containsErrors" dxfId="482" priority="4">
      <formula>ISERROR(H11)</formula>
    </cfRule>
  </conditionalFormatting>
  <conditionalFormatting sqref="H4:I10">
    <cfRule type="containsErrors" dxfId="481" priority="3">
      <formula>ISERROR(H4)</formula>
    </cfRule>
  </conditionalFormatting>
  <conditionalFormatting sqref="J4:J10">
    <cfRule type="containsErrors" dxfId="480" priority="2">
      <formula>ISERROR(J4)</formula>
    </cfRule>
  </conditionalFormatting>
  <conditionalFormatting sqref="N4:N52">
    <cfRule type="containsErrors" dxfId="479" priority="1">
      <formula>ISERROR(N4)</formula>
    </cfRule>
  </conditionalFormatting>
  <dataValidations count="1">
    <dataValidation type="list" allowBlank="1" showInputMessage="1" showErrorMessage="1" sqref="E4:F52">
      <formula1>"WF, FF, MF"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Header>&amp;LFreistaat Sachsen&amp;CFlächenzusammenstellung&amp;R&amp;A</oddHeader>
    <oddFooter>&amp;L&amp;F&amp;CSeite &amp;P&amp;Rgedruckt am : 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'Raum ABC'!$A$1:$A$51</xm:f>
          </x14:formula1>
          <xm:sqref>C4:C52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I68"/>
  <sheetViews>
    <sheetView showGridLines="0" showZeros="0" workbookViewId="0">
      <pane xSplit="1" ySplit="3" topLeftCell="B4" activePane="bottomRight" state="frozen"/>
      <selection activeCell="C14" sqref="C14"/>
      <selection pane="topRight" activeCell="C14" sqref="C14"/>
      <selection pane="bottomLeft" activeCell="C14" sqref="C14"/>
      <selection pane="bottomRight" activeCell="K34" sqref="K34"/>
    </sheetView>
  </sheetViews>
  <sheetFormatPr baseColWidth="10" defaultColWidth="11.44140625" defaultRowHeight="13.2" x14ac:dyDescent="0.25"/>
  <cols>
    <col min="1" max="1" width="5.44140625" style="52" customWidth="1"/>
    <col min="2" max="2" width="8.5546875" style="52" customWidth="1"/>
    <col min="3" max="3" width="25.33203125" style="52" customWidth="1"/>
    <col min="4" max="4" width="6" style="52" customWidth="1"/>
    <col min="5" max="6" width="6" style="52" hidden="1" customWidth="1"/>
    <col min="7" max="7" width="6.5546875" style="52" hidden="1" customWidth="1"/>
    <col min="8" max="8" width="8.6640625" style="99" customWidth="1"/>
    <col min="9" max="13" width="8.6640625" style="52" customWidth="1"/>
    <col min="14" max="14" width="11.44140625" style="52" customWidth="1"/>
    <col min="15" max="15" width="2.6640625" style="51" customWidth="1"/>
    <col min="16" max="31" width="11.44140625" style="52" customWidth="1"/>
    <col min="32" max="35" width="11.44140625" style="52" hidden="1" customWidth="1"/>
    <col min="36" max="36" width="0" style="52" hidden="1" customWidth="1"/>
    <col min="37" max="16384" width="11.44140625" style="52"/>
  </cols>
  <sheetData>
    <row r="1" spans="1:34" ht="13.8" thickBot="1" x14ac:dyDescent="0.3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P1" s="176" t="s">
        <v>441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F1" s="53" t="s">
        <v>43</v>
      </c>
      <c r="AG1" s="53" t="s">
        <v>18</v>
      </c>
      <c r="AH1" s="53" t="s">
        <v>20</v>
      </c>
    </row>
    <row r="2" spans="1:34" s="58" customFormat="1" ht="39.9" customHeight="1" thickBot="1" x14ac:dyDescent="0.3">
      <c r="A2" s="201" t="s">
        <v>445</v>
      </c>
      <c r="B2" s="202"/>
      <c r="C2" s="202"/>
      <c r="D2" s="202"/>
      <c r="E2" s="202"/>
      <c r="F2" s="202"/>
      <c r="G2" s="202"/>
      <c r="H2" s="203"/>
      <c r="I2" s="54" t="s">
        <v>1</v>
      </c>
      <c r="J2" s="54" t="s">
        <v>2</v>
      </c>
      <c r="K2" s="54" t="s">
        <v>3</v>
      </c>
      <c r="L2" s="54" t="s">
        <v>4</v>
      </c>
      <c r="M2" s="54" t="s">
        <v>5</v>
      </c>
      <c r="N2" s="123" t="s">
        <v>6</v>
      </c>
      <c r="O2" s="55"/>
      <c r="P2" s="179" t="s">
        <v>7</v>
      </c>
      <c r="Q2" s="180"/>
      <c r="R2" s="200"/>
      <c r="S2" s="179" t="s">
        <v>8</v>
      </c>
      <c r="T2" s="180"/>
      <c r="U2" s="200"/>
      <c r="V2" s="179" t="s">
        <v>3</v>
      </c>
      <c r="W2" s="180"/>
      <c r="X2" s="200"/>
      <c r="Y2" s="179" t="s">
        <v>4</v>
      </c>
      <c r="Z2" s="180"/>
      <c r="AA2" s="200"/>
      <c r="AB2" s="179" t="s">
        <v>9</v>
      </c>
      <c r="AC2" s="180"/>
      <c r="AD2" s="200"/>
      <c r="AE2" s="54" t="s">
        <v>6</v>
      </c>
      <c r="AF2" s="56" t="str">
        <f>WF_5[[#This Row],[WF]]</f>
        <v>Bewohnerbad/WC/Sanitär</v>
      </c>
      <c r="AG2" s="57" t="str">
        <f>MF_6[[#This Row],[MF]]</f>
        <v>Archiv</v>
      </c>
      <c r="AH2" s="56" t="str">
        <f>FF_7[[#This Row],[FF]]</f>
        <v>Arzt-/Behandlungszimmer</v>
      </c>
    </row>
    <row r="3" spans="1:34" ht="30.75" customHeight="1" thickBot="1" x14ac:dyDescent="0.3">
      <c r="A3" s="194" t="s">
        <v>30</v>
      </c>
      <c r="B3" s="129" t="s">
        <v>10</v>
      </c>
      <c r="C3" s="132" t="s">
        <v>11</v>
      </c>
      <c r="D3" s="131" t="s">
        <v>149</v>
      </c>
      <c r="E3" s="131" t="s">
        <v>43</v>
      </c>
      <c r="F3" s="131" t="s">
        <v>18</v>
      </c>
      <c r="G3" s="132" t="s">
        <v>20</v>
      </c>
      <c r="H3" s="133" t="s">
        <v>12</v>
      </c>
      <c r="I3" s="131" t="s">
        <v>13</v>
      </c>
      <c r="J3" s="131" t="s">
        <v>13</v>
      </c>
      <c r="K3" s="131" t="s">
        <v>13</v>
      </c>
      <c r="L3" s="131" t="s">
        <v>13</v>
      </c>
      <c r="M3" s="131" t="s">
        <v>13</v>
      </c>
      <c r="N3" s="137" t="s">
        <v>13</v>
      </c>
      <c r="P3" s="59" t="s">
        <v>14</v>
      </c>
      <c r="Q3" s="60" t="s">
        <v>15</v>
      </c>
      <c r="R3" s="61" t="s">
        <v>16</v>
      </c>
      <c r="S3" s="62" t="s">
        <v>14</v>
      </c>
      <c r="T3" s="60" t="s">
        <v>15</v>
      </c>
      <c r="U3" s="63" t="s">
        <v>16</v>
      </c>
      <c r="V3" s="59" t="s">
        <v>14</v>
      </c>
      <c r="W3" s="60" t="s">
        <v>15</v>
      </c>
      <c r="X3" s="61" t="s">
        <v>16</v>
      </c>
      <c r="Y3" s="62" t="s">
        <v>14</v>
      </c>
      <c r="Z3" s="60" t="s">
        <v>15</v>
      </c>
      <c r="AA3" s="63" t="s">
        <v>16</v>
      </c>
      <c r="AB3" s="59" t="s">
        <v>14</v>
      </c>
      <c r="AC3" s="60" t="s">
        <v>15</v>
      </c>
      <c r="AD3" s="63" t="s">
        <v>16</v>
      </c>
      <c r="AE3" s="64"/>
      <c r="AF3" s="56" t="str">
        <f>WF_5[[#This Row],[WF]]</f>
        <v>Balkon/Terasse/Loggia</v>
      </c>
      <c r="AG3" s="57" t="str">
        <f>MF_6[[#This Row],[MF]]</f>
        <v>Abstellraum</v>
      </c>
      <c r="AH3" s="56" t="str">
        <f>FF_7[[#This Row],[FF]]</f>
        <v>Dienstplatz/-Zimmer/- Bereitschaft</v>
      </c>
    </row>
    <row r="4" spans="1:34" ht="12.75" customHeight="1" x14ac:dyDescent="0.25">
      <c r="A4" s="195"/>
      <c r="B4" s="65" t="s">
        <v>161</v>
      </c>
      <c r="C4" s="125"/>
      <c r="D4" s="126" t="str">
        <f>IF(E4="WF","WF",IF(F4="MF","MF",IF(G4="FF","FF","")))</f>
        <v/>
      </c>
      <c r="E4" s="126" t="str">
        <f t="shared" ref="E4:E52" si="0">IF(C4=$AF$2,"WF",IF(C4=$AF$3,"WF",IF(C4=$AF$4,"WF",IF(C4=$AF$5,"WF",IF(C4=$AF$6,"WF",IF(C4=$AF$7,"WF",IF(C4=$AF$8,"WF",IF(C4=$AF$9,"WF",IF(C4=$AF$10,"WF","")))))))))</f>
        <v/>
      </c>
      <c r="F4" s="126" t="b">
        <f>IF(C4=$AG$2,"MF",IF(C4=$AG$3,"MF",IF(C4=$AG$4,"MF",IF(C4=$AG$5,"MF",IF(C4=$AG$6,"MF",IF(C4=$AG$7,"MF",IF(C4=$AG$8,"MF",IF(C4=$AG$9,"MF",IF(C4=$AG$10,"MF",IF(C4=$AG$11,"MF",IF(C4=$AG$12,"MF",IF(C4=$AG$13,"MF",IF(C4=$AG$14,"MF",IF(C4=$AG$15,"MF",IF(C4=$AG$16,"MF",IF(C4=$AG$17,"MF",IF(C4=$AG$18,"MF",IF(C4=$AG$19,"MF",IF(C4=$AG$20,"MF",IF(C4=$AG$21,"MF",IF(C4=$AG$22,"MF",IF(C4=$AG$23,"MF",IF(C4=$AG$24,"MF",IF(C4=$AG$25,"MF",IF(C4=$AG$26,"MF")))))))))))))))))))))))))</f>
        <v>0</v>
      </c>
      <c r="G4" s="126" t="str">
        <f t="shared" ref="G4:G12" si="1">IF(C4=$AH$2,"FF",IF(C4=$AH$3,"FF",IF(C4=$AH$4,"FF",IF(C4=$AH$5,"FF",IF(C4=$AH$6,"FF",IF(C4=$AH$7,"FF",IF(C4=$AH$8,"FF",IF(C4=$AH$9,"FF",IF(C4=$AH$10,"FF",IF(C4=$AH$11,"FF",IF(C4=$AH$12,"FF",IF(C4=$AH$13,"FF",IF(C4=$AH$14,"FF",IF(C4=$AH$15,"FF",IF(C4=$AH$16,"FF",IF(C4=$AH$17,"FF",IF(C4=$AH$18,"FF","")))))))))))))))))</f>
        <v/>
      </c>
      <c r="H4" s="127"/>
      <c r="I4" s="128"/>
      <c r="J4" s="128"/>
      <c r="K4" s="66"/>
      <c r="L4" s="66"/>
      <c r="M4" s="66"/>
      <c r="N4" s="135">
        <f t="shared" ref="N4:N10" si="2">IF(H4=0,0,100%-I4-J4-K4-L4-M4)</f>
        <v>0</v>
      </c>
      <c r="P4" s="67" t="str">
        <f>IF(D4="WF",H4*I4,"")</f>
        <v/>
      </c>
      <c r="Q4" s="68">
        <f t="shared" ref="Q4:Q39" si="3">IF(D4="FF",H4*I4,0)</f>
        <v>0</v>
      </c>
      <c r="R4" s="69">
        <f t="shared" ref="R4:R39" si="4">IF(D4="MF",H4*I4,0)</f>
        <v>0</v>
      </c>
      <c r="S4" s="70">
        <f t="shared" ref="S4:S39" si="5">IF(D4="WF",H4*J4,0)</f>
        <v>0</v>
      </c>
      <c r="T4" s="71">
        <f t="shared" ref="T4:T39" si="6">IF(D4="FF",H4*J4,0)</f>
        <v>0</v>
      </c>
      <c r="U4" s="72">
        <f t="shared" ref="U4:U39" si="7">IF(D4="MF",H4*J4,0)</f>
        <v>0</v>
      </c>
      <c r="V4" s="73">
        <f t="shared" ref="V4:V39" si="8">IF(D4="WF",H4*K4,0)</f>
        <v>0</v>
      </c>
      <c r="W4" s="71">
        <f t="shared" ref="W4:W39" si="9">IF(D4="FF",H4*K4,0)</f>
        <v>0</v>
      </c>
      <c r="X4" s="69">
        <f t="shared" ref="X4:X39" si="10">IF(D4="MF",H4*K4,0)</f>
        <v>0</v>
      </c>
      <c r="Y4" s="74">
        <f t="shared" ref="Y4:Y39" si="11">IF(D4="WF",H4*L4,0)</f>
        <v>0</v>
      </c>
      <c r="Z4" s="68">
        <f t="shared" ref="Z4:Z39" si="12">IF(D4="FF",H4*L4,0)</f>
        <v>0</v>
      </c>
      <c r="AA4" s="75">
        <f t="shared" ref="AA4:AA39" si="13">IF(D4="MF",H4*L4,0)</f>
        <v>0</v>
      </c>
      <c r="AB4" s="73">
        <f t="shared" ref="AB4:AB39" si="14">IF(D4="WF",H4*M4,0)</f>
        <v>0</v>
      </c>
      <c r="AC4" s="71">
        <f t="shared" ref="AC4:AC39" si="15">IF(D4="FF",H4*M4,0)</f>
        <v>0</v>
      </c>
      <c r="AD4" s="72">
        <f t="shared" ref="AD4:AD39" si="16">IF(D4="MF",H4*M4,0)</f>
        <v>0</v>
      </c>
      <c r="AE4" s="134">
        <f>IF(N4&gt;0%,N4*H4,0)</f>
        <v>0</v>
      </c>
      <c r="AF4" s="56" t="str">
        <f>WF_5[[#This Row],[WF]]</f>
        <v>Doppelzimmer</v>
      </c>
      <c r="AG4" s="57" t="str">
        <f>MF_6[[#This Row],[MF]]</f>
        <v>Aufzug</v>
      </c>
      <c r="AH4" s="56" t="str">
        <f>FF_7[[#This Row],[FF]]</f>
        <v>Personalbad/WC/Sanitär</v>
      </c>
    </row>
    <row r="5" spans="1:34" x14ac:dyDescent="0.25">
      <c r="A5" s="195"/>
      <c r="B5" s="76" t="s">
        <v>162</v>
      </c>
      <c r="C5" s="125"/>
      <c r="D5" s="77" t="str">
        <f t="shared" ref="D5:D52" si="17">IF(E5="WF","WF",IF(F5="MF","MF",IF(G5="FF","FF","")))</f>
        <v/>
      </c>
      <c r="E5" s="77" t="str">
        <f t="shared" si="0"/>
        <v/>
      </c>
      <c r="F5" s="77" t="b">
        <f>IF(C5=$AG$2,"MF",IF(C5=$AG$3,"MF",IF(C5=$AG$4,"MF",IF(C5=$AG$5,"MF",IF(C5=$AG$6,"MF",IF(C5=$AG$7,"MF",IF(C5=$AG$8,"MF",IF(C5=$AG$9,"MF",IF(C5=$AG$10,"MF",IF(C5=$AG$11,"MF",IF(C5=$AG$12,"MF",IF(C5=$AG$13,"MF",IF(C5=$AG$14,"MF",IF(C5=$AG$15,"MF",IF(C5=$AG$16,"MF",IF(C5=$AG$17,"MF",IF(C5=$AG$18,"MF",IF(C5=$AG$19,"MF",IF(C5=$AG$20,"MF",IF(C5=$AG$21,"MF",IF(C5=$AG$22,"MF",IF(C5=$AG$23,"MF",IF(C5=$AG$24,"MF",IF(C5=$AG$25,"MF",IF(C5=$AG$26,"MF")))))))))))))))))))))))))</f>
        <v>0</v>
      </c>
      <c r="G5" s="77" t="str">
        <f t="shared" si="1"/>
        <v/>
      </c>
      <c r="H5" s="108"/>
      <c r="I5" s="78"/>
      <c r="J5" s="78"/>
      <c r="K5" s="78"/>
      <c r="L5" s="78"/>
      <c r="M5" s="78"/>
      <c r="N5" s="135">
        <f t="shared" si="2"/>
        <v>0</v>
      </c>
      <c r="P5" s="67" t="str">
        <f t="shared" ref="P5:P39" si="18">IF(D5="WF",H5*I5,"")</f>
        <v/>
      </c>
      <c r="Q5" s="68">
        <f t="shared" si="3"/>
        <v>0</v>
      </c>
      <c r="R5" s="69">
        <f t="shared" si="4"/>
        <v>0</v>
      </c>
      <c r="S5" s="70">
        <f t="shared" si="5"/>
        <v>0</v>
      </c>
      <c r="T5" s="71">
        <f t="shared" si="6"/>
        <v>0</v>
      </c>
      <c r="U5" s="72">
        <f t="shared" si="7"/>
        <v>0</v>
      </c>
      <c r="V5" s="73">
        <f t="shared" si="8"/>
        <v>0</v>
      </c>
      <c r="W5" s="71">
        <f t="shared" si="9"/>
        <v>0</v>
      </c>
      <c r="X5" s="69">
        <f t="shared" si="10"/>
        <v>0</v>
      </c>
      <c r="Y5" s="74">
        <f t="shared" si="11"/>
        <v>0</v>
      </c>
      <c r="Z5" s="68">
        <f t="shared" si="12"/>
        <v>0</v>
      </c>
      <c r="AA5" s="75">
        <f t="shared" si="13"/>
        <v>0</v>
      </c>
      <c r="AB5" s="73">
        <f t="shared" si="14"/>
        <v>0</v>
      </c>
      <c r="AC5" s="71">
        <f t="shared" si="15"/>
        <v>0</v>
      </c>
      <c r="AD5" s="72">
        <f t="shared" si="16"/>
        <v>0</v>
      </c>
      <c r="AE5" s="134">
        <f t="shared" ref="AE5:AE52" si="19">IF(N5&gt;0%,N5*H5,0)</f>
        <v>0</v>
      </c>
      <c r="AF5" s="56" t="str">
        <f>WF_5[[#This Row],[WF]]</f>
        <v>Einzelzimmer</v>
      </c>
      <c r="AG5" s="57" t="str">
        <f>MF_6[[#This Row],[MF]]</f>
        <v>Besucher WC</v>
      </c>
      <c r="AH5" s="56" t="str">
        <f>FF_7[[#This Row],[FF]]</f>
        <v>Fäkalienraum</v>
      </c>
    </row>
    <row r="6" spans="1:34" x14ac:dyDescent="0.25">
      <c r="A6" s="195"/>
      <c r="B6" s="76" t="s">
        <v>163</v>
      </c>
      <c r="C6" s="125"/>
      <c r="D6" s="77" t="str">
        <f t="shared" si="17"/>
        <v/>
      </c>
      <c r="E6" s="77" t="str">
        <f t="shared" si="0"/>
        <v/>
      </c>
      <c r="F6" s="77" t="b">
        <f t="shared" ref="F6:F52" si="20">IF(C6=$AG$2,"MF",IF(C6=$AG$3,"MF",IF(C6=$AG$4,"MF",IF(C6=$AG$5,"MF",IF(C6=$AG$6,"MF",IF(C6=$AG$7,"MF",IF(C6=$AG$8,"MF",IF(C6=$AG$9,"MF",IF(C6=$AG$10,"MF",IF(C6=$AG$11,"MF",IF(C6=$AG$12,"MF",IF(C6=$AG$13,"MF",IF(C6=$AG$14,"MF",IF(C6=$AG$15,"MF",IF(C6=$AG$16,"MF",IF(C6=$AG$17,"MF",IF(C6=$AG$18,"MF",IF(C6=$AG$19,"MF",IF(C6=$AG$20,"MF",IF(C6=$AG$21,"MF",IF(C6=$AG$22,"MF",IF(C6=$AG$23,"MF",IF(C6=$AG$24,"MF",IF(C6=$AG$25,"MF",IF(C6=$AG$26,"MF")))))))))))))))))))))))))</f>
        <v>0</v>
      </c>
      <c r="G6" s="77" t="str">
        <f t="shared" si="1"/>
        <v/>
      </c>
      <c r="H6" s="108"/>
      <c r="I6" s="78"/>
      <c r="J6" s="78"/>
      <c r="K6" s="78"/>
      <c r="L6" s="78"/>
      <c r="M6" s="78"/>
      <c r="N6" s="135">
        <f t="shared" si="2"/>
        <v>0</v>
      </c>
      <c r="P6" s="67" t="str">
        <f t="shared" si="18"/>
        <v/>
      </c>
      <c r="Q6" s="68">
        <f t="shared" si="3"/>
        <v>0</v>
      </c>
      <c r="R6" s="69">
        <f t="shared" si="4"/>
        <v>0</v>
      </c>
      <c r="S6" s="70">
        <f t="shared" si="5"/>
        <v>0</v>
      </c>
      <c r="T6" s="71">
        <f t="shared" si="6"/>
        <v>0</v>
      </c>
      <c r="U6" s="72">
        <f t="shared" si="7"/>
        <v>0</v>
      </c>
      <c r="V6" s="73">
        <f t="shared" si="8"/>
        <v>0</v>
      </c>
      <c r="W6" s="71">
        <f t="shared" si="9"/>
        <v>0</v>
      </c>
      <c r="X6" s="69">
        <f t="shared" si="10"/>
        <v>0</v>
      </c>
      <c r="Y6" s="74">
        <f t="shared" si="11"/>
        <v>0</v>
      </c>
      <c r="Z6" s="68">
        <f t="shared" si="12"/>
        <v>0</v>
      </c>
      <c r="AA6" s="75">
        <f t="shared" si="13"/>
        <v>0</v>
      </c>
      <c r="AB6" s="73">
        <f t="shared" si="14"/>
        <v>0</v>
      </c>
      <c r="AC6" s="71">
        <f t="shared" si="15"/>
        <v>0</v>
      </c>
      <c r="AD6" s="72">
        <f t="shared" si="16"/>
        <v>0</v>
      </c>
      <c r="AE6" s="134">
        <f t="shared" si="19"/>
        <v>0</v>
      </c>
      <c r="AF6" s="56" t="str">
        <f>WF_5[[#This Row],[WF]]</f>
        <v>Dreibettzimmer</v>
      </c>
      <c r="AG6" s="57" t="str">
        <f>MF_6[[#This Row],[MF]]</f>
        <v>Eingangsbereich/Windfang</v>
      </c>
      <c r="AH6" s="56" t="str">
        <f>FF_7[[#This Row],[FF]]</f>
        <v>Flur Fachleistung</v>
      </c>
    </row>
    <row r="7" spans="1:34" x14ac:dyDescent="0.25">
      <c r="A7" s="195"/>
      <c r="B7" s="76" t="s">
        <v>164</v>
      </c>
      <c r="C7" s="125"/>
      <c r="D7" s="77" t="str">
        <f t="shared" si="17"/>
        <v/>
      </c>
      <c r="E7" s="77" t="str">
        <f t="shared" si="0"/>
        <v/>
      </c>
      <c r="F7" s="77" t="b">
        <f t="shared" si="20"/>
        <v>0</v>
      </c>
      <c r="G7" s="77" t="str">
        <f t="shared" si="1"/>
        <v/>
      </c>
      <c r="H7" s="108"/>
      <c r="I7" s="78"/>
      <c r="J7" s="78"/>
      <c r="K7" s="78"/>
      <c r="L7" s="78"/>
      <c r="M7" s="78"/>
      <c r="N7" s="135">
        <f t="shared" si="2"/>
        <v>0</v>
      </c>
      <c r="P7" s="67" t="str">
        <f t="shared" si="18"/>
        <v/>
      </c>
      <c r="Q7" s="68">
        <f t="shared" si="3"/>
        <v>0</v>
      </c>
      <c r="R7" s="69">
        <f t="shared" si="4"/>
        <v>0</v>
      </c>
      <c r="S7" s="70">
        <f t="shared" si="5"/>
        <v>0</v>
      </c>
      <c r="T7" s="71">
        <f t="shared" si="6"/>
        <v>0</v>
      </c>
      <c r="U7" s="72">
        <f t="shared" si="7"/>
        <v>0</v>
      </c>
      <c r="V7" s="73">
        <f t="shared" si="8"/>
        <v>0</v>
      </c>
      <c r="W7" s="71">
        <f t="shared" si="9"/>
        <v>0</v>
      </c>
      <c r="X7" s="69">
        <f t="shared" si="10"/>
        <v>0</v>
      </c>
      <c r="Y7" s="74">
        <f t="shared" si="11"/>
        <v>0</v>
      </c>
      <c r="Z7" s="68">
        <f t="shared" si="12"/>
        <v>0</v>
      </c>
      <c r="AA7" s="75">
        <f t="shared" si="13"/>
        <v>0</v>
      </c>
      <c r="AB7" s="73">
        <f t="shared" si="14"/>
        <v>0</v>
      </c>
      <c r="AC7" s="71">
        <f t="shared" si="15"/>
        <v>0</v>
      </c>
      <c r="AD7" s="72">
        <f t="shared" si="16"/>
        <v>0</v>
      </c>
      <c r="AE7" s="134">
        <f t="shared" si="19"/>
        <v>0</v>
      </c>
      <c r="AF7" s="56" t="str">
        <f>WF_5[[#This Row],[WF]]</f>
        <v>Gemeinschaftsbad/WC/Sanitär</v>
      </c>
      <c r="AG7" s="57" t="str">
        <f>MF_6[[#This Row],[MF]]</f>
        <v>Empfang</v>
      </c>
      <c r="AH7" s="56" t="str">
        <f>FF_7[[#This Row],[FF]]</f>
        <v>Gruppenraum</v>
      </c>
    </row>
    <row r="8" spans="1:34" x14ac:dyDescent="0.25">
      <c r="A8" s="195"/>
      <c r="B8" s="76" t="s">
        <v>165</v>
      </c>
      <c r="C8" s="107"/>
      <c r="D8" s="77" t="str">
        <f t="shared" si="17"/>
        <v/>
      </c>
      <c r="E8" s="77" t="str">
        <f t="shared" si="0"/>
        <v/>
      </c>
      <c r="F8" s="77" t="b">
        <f t="shared" si="20"/>
        <v>0</v>
      </c>
      <c r="G8" s="77" t="str">
        <f t="shared" si="1"/>
        <v/>
      </c>
      <c r="H8" s="108"/>
      <c r="I8" s="78"/>
      <c r="J8" s="78"/>
      <c r="K8" s="78"/>
      <c r="L8" s="78"/>
      <c r="M8" s="78"/>
      <c r="N8" s="135">
        <f t="shared" si="2"/>
        <v>0</v>
      </c>
      <c r="P8" s="67" t="str">
        <f t="shared" si="18"/>
        <v/>
      </c>
      <c r="Q8" s="68">
        <f t="shared" si="3"/>
        <v>0</v>
      </c>
      <c r="R8" s="69">
        <f t="shared" si="4"/>
        <v>0</v>
      </c>
      <c r="S8" s="70">
        <f t="shared" si="5"/>
        <v>0</v>
      </c>
      <c r="T8" s="71">
        <f t="shared" si="6"/>
        <v>0</v>
      </c>
      <c r="U8" s="72">
        <f t="shared" si="7"/>
        <v>0</v>
      </c>
      <c r="V8" s="73">
        <f t="shared" si="8"/>
        <v>0</v>
      </c>
      <c r="W8" s="71">
        <f t="shared" si="9"/>
        <v>0</v>
      </c>
      <c r="X8" s="69">
        <f t="shared" si="10"/>
        <v>0</v>
      </c>
      <c r="Y8" s="74">
        <f t="shared" si="11"/>
        <v>0</v>
      </c>
      <c r="Z8" s="68">
        <f t="shared" si="12"/>
        <v>0</v>
      </c>
      <c r="AA8" s="75">
        <f t="shared" si="13"/>
        <v>0</v>
      </c>
      <c r="AB8" s="73">
        <f t="shared" si="14"/>
        <v>0</v>
      </c>
      <c r="AC8" s="71">
        <f t="shared" si="15"/>
        <v>0</v>
      </c>
      <c r="AD8" s="72">
        <f t="shared" si="16"/>
        <v>0</v>
      </c>
      <c r="AE8" s="134">
        <f t="shared" si="19"/>
        <v>0</v>
      </c>
      <c r="AF8" s="56" t="str">
        <f>WF_5[[#This Row],[WF]]</f>
        <v>Flur Wohngruppe</v>
      </c>
      <c r="AG8" s="57" t="str">
        <f>MF_6[[#This Row],[MF]]</f>
        <v xml:space="preserve">sonstige Flure </v>
      </c>
      <c r="AH8" s="56" t="str">
        <f>FF_7[[#This Row],[FF]]</f>
        <v>Garderobenbereich</v>
      </c>
    </row>
    <row r="9" spans="1:34" x14ac:dyDescent="0.25">
      <c r="A9" s="195"/>
      <c r="B9" s="76" t="s">
        <v>166</v>
      </c>
      <c r="C9" s="125"/>
      <c r="D9" s="77" t="str">
        <f t="shared" si="17"/>
        <v/>
      </c>
      <c r="E9" s="77" t="str">
        <f t="shared" si="0"/>
        <v/>
      </c>
      <c r="F9" s="77" t="b">
        <f t="shared" si="20"/>
        <v>0</v>
      </c>
      <c r="G9" s="77" t="str">
        <f t="shared" si="1"/>
        <v/>
      </c>
      <c r="H9" s="108"/>
      <c r="I9" s="78"/>
      <c r="J9" s="78"/>
      <c r="K9" s="78"/>
      <c r="L9" s="78"/>
      <c r="M9" s="78"/>
      <c r="N9" s="135">
        <f t="shared" si="2"/>
        <v>0</v>
      </c>
      <c r="P9" s="67" t="str">
        <f t="shared" si="18"/>
        <v/>
      </c>
      <c r="Q9" s="68">
        <f t="shared" si="3"/>
        <v>0</v>
      </c>
      <c r="R9" s="69">
        <f t="shared" si="4"/>
        <v>0</v>
      </c>
      <c r="S9" s="70">
        <f t="shared" si="5"/>
        <v>0</v>
      </c>
      <c r="T9" s="71">
        <f t="shared" si="6"/>
        <v>0</v>
      </c>
      <c r="U9" s="72">
        <f t="shared" si="7"/>
        <v>0</v>
      </c>
      <c r="V9" s="73">
        <f t="shared" si="8"/>
        <v>0</v>
      </c>
      <c r="W9" s="71">
        <f t="shared" si="9"/>
        <v>0</v>
      </c>
      <c r="X9" s="69">
        <f t="shared" si="10"/>
        <v>0</v>
      </c>
      <c r="Y9" s="74">
        <f t="shared" si="11"/>
        <v>0</v>
      </c>
      <c r="Z9" s="68">
        <f t="shared" si="12"/>
        <v>0</v>
      </c>
      <c r="AA9" s="75">
        <f t="shared" si="13"/>
        <v>0</v>
      </c>
      <c r="AB9" s="73">
        <f t="shared" si="14"/>
        <v>0</v>
      </c>
      <c r="AC9" s="71">
        <f t="shared" si="15"/>
        <v>0</v>
      </c>
      <c r="AD9" s="72">
        <f t="shared" si="16"/>
        <v>0</v>
      </c>
      <c r="AE9" s="134">
        <f t="shared" si="19"/>
        <v>0</v>
      </c>
      <c r="AF9" s="56" t="str">
        <f>WF_5[[#This Row],[WF]]</f>
        <v>Gemeinschaftsraum Wohnen/Essen</v>
      </c>
      <c r="AG9" s="57" t="str">
        <f>MF_6[[#This Row],[MF]]</f>
        <v>Hausanschlussraum</v>
      </c>
      <c r="AH9" s="56" t="str">
        <f>FF_7[[#This Row],[FF]]</f>
        <v>Hauswirtschaftsraum</v>
      </c>
    </row>
    <row r="10" spans="1:34" x14ac:dyDescent="0.25">
      <c r="A10" s="195"/>
      <c r="B10" s="76" t="s">
        <v>167</v>
      </c>
      <c r="C10" s="125"/>
      <c r="D10" s="77" t="str">
        <f t="shared" si="17"/>
        <v/>
      </c>
      <c r="E10" s="77" t="str">
        <f t="shared" si="0"/>
        <v/>
      </c>
      <c r="F10" s="77" t="b">
        <f t="shared" si="20"/>
        <v>0</v>
      </c>
      <c r="G10" s="77" t="str">
        <f t="shared" si="1"/>
        <v/>
      </c>
      <c r="H10" s="108"/>
      <c r="I10" s="78"/>
      <c r="J10" s="78"/>
      <c r="K10" s="78"/>
      <c r="L10" s="78"/>
      <c r="M10" s="78"/>
      <c r="N10" s="135">
        <f t="shared" si="2"/>
        <v>0</v>
      </c>
      <c r="P10" s="67" t="str">
        <f t="shared" si="18"/>
        <v/>
      </c>
      <c r="Q10" s="68">
        <f t="shared" si="3"/>
        <v>0</v>
      </c>
      <c r="R10" s="69">
        <f t="shared" si="4"/>
        <v>0</v>
      </c>
      <c r="S10" s="70">
        <f t="shared" si="5"/>
        <v>0</v>
      </c>
      <c r="T10" s="71">
        <f t="shared" si="6"/>
        <v>0</v>
      </c>
      <c r="U10" s="72">
        <f t="shared" si="7"/>
        <v>0</v>
      </c>
      <c r="V10" s="73">
        <f t="shared" si="8"/>
        <v>0</v>
      </c>
      <c r="W10" s="71">
        <f t="shared" si="9"/>
        <v>0</v>
      </c>
      <c r="X10" s="69">
        <f t="shared" si="10"/>
        <v>0</v>
      </c>
      <c r="Y10" s="74">
        <f t="shared" si="11"/>
        <v>0</v>
      </c>
      <c r="Z10" s="68">
        <f t="shared" si="12"/>
        <v>0</v>
      </c>
      <c r="AA10" s="75">
        <f t="shared" si="13"/>
        <v>0</v>
      </c>
      <c r="AB10" s="73">
        <f t="shared" si="14"/>
        <v>0</v>
      </c>
      <c r="AC10" s="71">
        <f t="shared" si="15"/>
        <v>0</v>
      </c>
      <c r="AD10" s="72">
        <f t="shared" si="16"/>
        <v>0</v>
      </c>
      <c r="AE10" s="134">
        <f t="shared" si="19"/>
        <v>0</v>
      </c>
      <c r="AF10" s="56" t="str">
        <f>WF_5[[#This Row],[WF]]</f>
        <v>Küche Wohngruppe</v>
      </c>
      <c r="AG10" s="57" t="str">
        <f>MF_6[[#This Row],[MF]]</f>
        <v>Haustechnik</v>
      </c>
      <c r="AH10" s="56" t="str">
        <f>FF_7[[#This Row],[FF]]</f>
        <v>fachl. Leitung</v>
      </c>
    </row>
    <row r="11" spans="1:34" x14ac:dyDescent="0.25">
      <c r="A11" s="195"/>
      <c r="B11" s="76" t="s">
        <v>168</v>
      </c>
      <c r="C11" s="125"/>
      <c r="D11" s="77" t="str">
        <f t="shared" si="17"/>
        <v/>
      </c>
      <c r="E11" s="77" t="str">
        <f t="shared" si="0"/>
        <v/>
      </c>
      <c r="F11" s="77" t="b">
        <f t="shared" si="20"/>
        <v>0</v>
      </c>
      <c r="G11" s="77" t="str">
        <f t="shared" si="1"/>
        <v/>
      </c>
      <c r="H11" s="108"/>
      <c r="I11" s="78"/>
      <c r="J11" s="78"/>
      <c r="K11" s="78"/>
      <c r="L11" s="78"/>
      <c r="M11" s="78"/>
      <c r="N11" s="135">
        <f>IF(H11=0,0,100%-I11-J11-K11-L11-M11)</f>
        <v>0</v>
      </c>
      <c r="P11" s="67" t="str">
        <f t="shared" si="18"/>
        <v/>
      </c>
      <c r="Q11" s="68">
        <f t="shared" si="3"/>
        <v>0</v>
      </c>
      <c r="R11" s="69">
        <f t="shared" si="4"/>
        <v>0</v>
      </c>
      <c r="S11" s="70">
        <f t="shared" si="5"/>
        <v>0</v>
      </c>
      <c r="T11" s="71">
        <f t="shared" si="6"/>
        <v>0</v>
      </c>
      <c r="U11" s="72">
        <f t="shared" si="7"/>
        <v>0</v>
      </c>
      <c r="V11" s="73">
        <f t="shared" si="8"/>
        <v>0</v>
      </c>
      <c r="W11" s="71">
        <f t="shared" si="9"/>
        <v>0</v>
      </c>
      <c r="X11" s="69">
        <f t="shared" si="10"/>
        <v>0</v>
      </c>
      <c r="Y11" s="74">
        <f t="shared" si="11"/>
        <v>0</v>
      </c>
      <c r="Z11" s="68">
        <f t="shared" si="12"/>
        <v>0</v>
      </c>
      <c r="AA11" s="75">
        <f t="shared" si="13"/>
        <v>0</v>
      </c>
      <c r="AB11" s="73">
        <f t="shared" si="14"/>
        <v>0</v>
      </c>
      <c r="AC11" s="71">
        <f t="shared" si="15"/>
        <v>0</v>
      </c>
      <c r="AD11" s="72">
        <f t="shared" si="16"/>
        <v>0</v>
      </c>
      <c r="AE11" s="134">
        <f t="shared" si="19"/>
        <v>0</v>
      </c>
      <c r="AF11" s="56">
        <f>WF_5[[#This Row],[WF]]</f>
        <v>0</v>
      </c>
      <c r="AG11" s="57" t="str">
        <f>MF_6[[#This Row],[MF]]</f>
        <v>Hausmeisterwerkstatt</v>
      </c>
      <c r="AH11" s="56" t="str">
        <f>FF_7[[#This Row],[FF]]</f>
        <v>Krisenzimmer</v>
      </c>
    </row>
    <row r="12" spans="1:34" x14ac:dyDescent="0.25">
      <c r="A12" s="195"/>
      <c r="B12" s="76" t="s">
        <v>169</v>
      </c>
      <c r="C12" s="125"/>
      <c r="D12" s="77" t="str">
        <f t="shared" si="17"/>
        <v/>
      </c>
      <c r="E12" s="77" t="str">
        <f t="shared" si="0"/>
        <v/>
      </c>
      <c r="F12" s="77" t="b">
        <f t="shared" si="20"/>
        <v>0</v>
      </c>
      <c r="G12" s="77" t="str">
        <f t="shared" si="1"/>
        <v/>
      </c>
      <c r="H12" s="108"/>
      <c r="I12" s="78"/>
      <c r="J12" s="78"/>
      <c r="K12" s="78"/>
      <c r="L12" s="78"/>
      <c r="M12" s="78"/>
      <c r="N12" s="135">
        <f t="shared" ref="N12:N52" si="21">IF(H12=0,0,100%-I12-J12-K12-L12-M12)</f>
        <v>0</v>
      </c>
      <c r="P12" s="67" t="str">
        <f t="shared" si="18"/>
        <v/>
      </c>
      <c r="Q12" s="68">
        <f t="shared" si="3"/>
        <v>0</v>
      </c>
      <c r="R12" s="69">
        <f t="shared" si="4"/>
        <v>0</v>
      </c>
      <c r="S12" s="70">
        <f t="shared" si="5"/>
        <v>0</v>
      </c>
      <c r="T12" s="71">
        <f t="shared" si="6"/>
        <v>0</v>
      </c>
      <c r="U12" s="72">
        <f t="shared" si="7"/>
        <v>0</v>
      </c>
      <c r="V12" s="73">
        <f t="shared" si="8"/>
        <v>0</v>
      </c>
      <c r="W12" s="71">
        <f t="shared" si="9"/>
        <v>0</v>
      </c>
      <c r="X12" s="69">
        <f t="shared" si="10"/>
        <v>0</v>
      </c>
      <c r="Y12" s="74">
        <f t="shared" si="11"/>
        <v>0</v>
      </c>
      <c r="Z12" s="68">
        <f t="shared" si="12"/>
        <v>0</v>
      </c>
      <c r="AA12" s="75">
        <f t="shared" si="13"/>
        <v>0</v>
      </c>
      <c r="AB12" s="73">
        <f t="shared" si="14"/>
        <v>0</v>
      </c>
      <c r="AC12" s="71">
        <f t="shared" si="15"/>
        <v>0</v>
      </c>
      <c r="AD12" s="72">
        <f t="shared" si="16"/>
        <v>0</v>
      </c>
      <c r="AE12" s="134">
        <f t="shared" si="19"/>
        <v>0</v>
      </c>
      <c r="AF12" s="56">
        <f>WF_5[[#This Row],[WF]]</f>
        <v>0</v>
      </c>
      <c r="AG12" s="57" t="str">
        <f>MF_6[[#This Row],[MF]]</f>
        <v>Heizungsraum</v>
      </c>
      <c r="AH12" s="56" t="str">
        <f>FF_7[[#This Row],[FF]]</f>
        <v>Therapieküche</v>
      </c>
    </row>
    <row r="13" spans="1:34" x14ac:dyDescent="0.25">
      <c r="A13" s="195"/>
      <c r="B13" s="76" t="s">
        <v>170</v>
      </c>
      <c r="C13" s="125"/>
      <c r="D13" s="77" t="str">
        <f t="shared" si="17"/>
        <v/>
      </c>
      <c r="E13" s="77" t="str">
        <f t="shared" si="0"/>
        <v/>
      </c>
      <c r="F13" s="77" t="b">
        <f t="shared" si="20"/>
        <v>0</v>
      </c>
      <c r="G13" s="77" t="str">
        <f>IF(C13=$AH$2,"FF",IF(C13=$AH$3,"FF",IF(C13=$AH$4,"FF",IF(C13=$AH$5,"FF",IF(C13=$AH$6,"FF",IF(C13=$AH$7,"FF",IF(C13=$AH$8,"FF",IF(C13=$AH$9,"FF",IF(C13=$AH$10,"FF",IF(C13=$AH$11,"FF",IF(C13=$AH$12,"FF",IF(C13=$AH$13,"FF",IF(C13=$AH$14,"FF",IF(C13=$AH$15,"FF",IF(C13=$AH$16,"FF",IF(C13=$AH$17,"FF",IF(C13=$AH$18,"FF","")))))))))))))))))</f>
        <v/>
      </c>
      <c r="H13" s="108"/>
      <c r="I13" s="78"/>
      <c r="J13" s="78"/>
      <c r="K13" s="78"/>
      <c r="L13" s="78"/>
      <c r="M13" s="78"/>
      <c r="N13" s="135">
        <f t="shared" si="21"/>
        <v>0</v>
      </c>
      <c r="P13" s="67" t="str">
        <f t="shared" si="18"/>
        <v/>
      </c>
      <c r="Q13" s="68">
        <f t="shared" si="3"/>
        <v>0</v>
      </c>
      <c r="R13" s="69">
        <f t="shared" si="4"/>
        <v>0</v>
      </c>
      <c r="S13" s="70">
        <f t="shared" si="5"/>
        <v>0</v>
      </c>
      <c r="T13" s="71">
        <f t="shared" si="6"/>
        <v>0</v>
      </c>
      <c r="U13" s="72">
        <f t="shared" si="7"/>
        <v>0</v>
      </c>
      <c r="V13" s="73">
        <f t="shared" si="8"/>
        <v>0</v>
      </c>
      <c r="W13" s="71">
        <f t="shared" si="9"/>
        <v>0</v>
      </c>
      <c r="X13" s="69">
        <f t="shared" si="10"/>
        <v>0</v>
      </c>
      <c r="Y13" s="74">
        <f t="shared" si="11"/>
        <v>0</v>
      </c>
      <c r="Z13" s="68">
        <f t="shared" si="12"/>
        <v>0</v>
      </c>
      <c r="AA13" s="75">
        <f t="shared" si="13"/>
        <v>0</v>
      </c>
      <c r="AB13" s="73">
        <f t="shared" si="14"/>
        <v>0</v>
      </c>
      <c r="AC13" s="71">
        <f t="shared" si="15"/>
        <v>0</v>
      </c>
      <c r="AD13" s="72">
        <f t="shared" si="16"/>
        <v>0</v>
      </c>
      <c r="AE13" s="134">
        <f t="shared" si="19"/>
        <v>0</v>
      </c>
      <c r="AF13" s="56">
        <f>WF_5[[#This Row],[WF]]</f>
        <v>0</v>
      </c>
      <c r="AG13" s="57" t="str">
        <f>MF_6[[#This Row],[MF]]</f>
        <v>Lager</v>
      </c>
      <c r="AH13" s="56" t="str">
        <f>FF_7[[#This Row],[FF]]</f>
        <v>Pflegebad</v>
      </c>
    </row>
    <row r="14" spans="1:34" x14ac:dyDescent="0.25">
      <c r="A14" s="195"/>
      <c r="B14" s="76" t="s">
        <v>171</v>
      </c>
      <c r="C14" s="125"/>
      <c r="D14" s="77" t="str">
        <f t="shared" si="17"/>
        <v/>
      </c>
      <c r="E14" s="77" t="str">
        <f t="shared" si="0"/>
        <v/>
      </c>
      <c r="F14" s="77" t="b">
        <f t="shared" si="20"/>
        <v>0</v>
      </c>
      <c r="G14" s="77" t="str">
        <f t="shared" ref="G14:G52" si="22">IF(C14=$AH$2,"FF",IF(C14=$AH$3,"FF",IF(C14=$AH$4,"FF",IF(C14=$AH$5,"FF",IF(C14=$AH$6,"FF",IF(C14=$AH$7,"FF",IF(C14=$AH$8,"FF",IF(C14=$AH$9,"FF",IF(C14=$AH$10,"FF",IF(C14=$AH$11,"FF",IF(C14=$AH$12,"FF",IF(C14=$AH$13,"FF",IF(C14=$AH$14,"FF",IF(C14=$AH$15,"FF",IF(C14=$AH$16,"FF",IF(C14=$AH$17,"FF",IF(C14=$AH$18,"FF","")))))))))))))))))</f>
        <v/>
      </c>
      <c r="H14" s="108"/>
      <c r="I14" s="78"/>
      <c r="J14" s="78"/>
      <c r="K14" s="78"/>
      <c r="L14" s="78"/>
      <c r="M14" s="78"/>
      <c r="N14" s="135">
        <f t="shared" si="21"/>
        <v>0</v>
      </c>
      <c r="P14" s="67" t="str">
        <f t="shared" si="18"/>
        <v/>
      </c>
      <c r="Q14" s="68">
        <f t="shared" si="3"/>
        <v>0</v>
      </c>
      <c r="R14" s="69">
        <f t="shared" si="4"/>
        <v>0</v>
      </c>
      <c r="S14" s="70">
        <f t="shared" si="5"/>
        <v>0</v>
      </c>
      <c r="T14" s="71">
        <f t="shared" si="6"/>
        <v>0</v>
      </c>
      <c r="U14" s="72">
        <f t="shared" si="7"/>
        <v>0</v>
      </c>
      <c r="V14" s="73">
        <f t="shared" si="8"/>
        <v>0</v>
      </c>
      <c r="W14" s="71">
        <f t="shared" si="9"/>
        <v>0</v>
      </c>
      <c r="X14" s="69">
        <f t="shared" si="10"/>
        <v>0</v>
      </c>
      <c r="Y14" s="74">
        <f t="shared" si="11"/>
        <v>0</v>
      </c>
      <c r="Z14" s="68">
        <f t="shared" si="12"/>
        <v>0</v>
      </c>
      <c r="AA14" s="75">
        <f t="shared" si="13"/>
        <v>0</v>
      </c>
      <c r="AB14" s="73">
        <f t="shared" si="14"/>
        <v>0</v>
      </c>
      <c r="AC14" s="71">
        <f t="shared" si="15"/>
        <v>0</v>
      </c>
      <c r="AD14" s="72">
        <f t="shared" si="16"/>
        <v>0</v>
      </c>
      <c r="AE14" s="134">
        <f t="shared" si="19"/>
        <v>0</v>
      </c>
      <c r="AF14" s="56">
        <f>WF_5[[#This Row],[WF]]</f>
        <v>0</v>
      </c>
      <c r="AG14" s="57" t="str">
        <f>MF_6[[#This Row],[MF]]</f>
        <v>Lager Hilfsmittel</v>
      </c>
      <c r="AH14" s="56" t="str">
        <f>FF_7[[#This Row],[FF]]</f>
        <v>Snoezelraum</v>
      </c>
    </row>
    <row r="15" spans="1:34" x14ac:dyDescent="0.25">
      <c r="A15" s="195"/>
      <c r="B15" s="76" t="s">
        <v>172</v>
      </c>
      <c r="C15" s="125"/>
      <c r="D15" s="77" t="str">
        <f t="shared" si="17"/>
        <v/>
      </c>
      <c r="E15" s="77" t="str">
        <f t="shared" si="0"/>
        <v/>
      </c>
      <c r="F15" s="77" t="b">
        <f t="shared" si="20"/>
        <v>0</v>
      </c>
      <c r="G15" s="77" t="str">
        <f t="shared" si="22"/>
        <v/>
      </c>
      <c r="H15" s="108"/>
      <c r="I15" s="78"/>
      <c r="J15" s="78"/>
      <c r="K15" s="78"/>
      <c r="L15" s="78"/>
      <c r="M15" s="78"/>
      <c r="N15" s="135">
        <f t="shared" si="21"/>
        <v>0</v>
      </c>
      <c r="P15" s="67" t="str">
        <f t="shared" si="18"/>
        <v/>
      </c>
      <c r="Q15" s="68">
        <f t="shared" si="3"/>
        <v>0</v>
      </c>
      <c r="R15" s="69">
        <f t="shared" si="4"/>
        <v>0</v>
      </c>
      <c r="S15" s="70">
        <f t="shared" si="5"/>
        <v>0</v>
      </c>
      <c r="T15" s="71">
        <f t="shared" si="6"/>
        <v>0</v>
      </c>
      <c r="U15" s="72">
        <f t="shared" si="7"/>
        <v>0</v>
      </c>
      <c r="V15" s="73">
        <f t="shared" si="8"/>
        <v>0</v>
      </c>
      <c r="W15" s="71">
        <f t="shared" si="9"/>
        <v>0</v>
      </c>
      <c r="X15" s="69">
        <f t="shared" si="10"/>
        <v>0</v>
      </c>
      <c r="Y15" s="74">
        <f t="shared" si="11"/>
        <v>0</v>
      </c>
      <c r="Z15" s="68">
        <f t="shared" si="12"/>
        <v>0</v>
      </c>
      <c r="AA15" s="75">
        <f t="shared" si="13"/>
        <v>0</v>
      </c>
      <c r="AB15" s="73">
        <f t="shared" si="14"/>
        <v>0</v>
      </c>
      <c r="AC15" s="71">
        <f t="shared" si="15"/>
        <v>0</v>
      </c>
      <c r="AD15" s="72">
        <f t="shared" si="16"/>
        <v>0</v>
      </c>
      <c r="AE15" s="134">
        <f t="shared" si="19"/>
        <v>0</v>
      </c>
      <c r="AF15" s="56">
        <f>WF_5[[#This Row],[WF]]</f>
        <v>0</v>
      </c>
      <c r="AG15" s="57" t="str">
        <f>MF_6[[#This Row],[MF]]</f>
        <v>Lager Lebensmittel</v>
      </c>
      <c r="AH15" s="56" t="str">
        <f>FF_7[[#This Row],[FF]]</f>
        <v>Personalküche</v>
      </c>
    </row>
    <row r="16" spans="1:34" x14ac:dyDescent="0.25">
      <c r="A16" s="195"/>
      <c r="B16" s="76" t="s">
        <v>173</v>
      </c>
      <c r="C16" s="125"/>
      <c r="D16" s="77" t="str">
        <f t="shared" si="17"/>
        <v/>
      </c>
      <c r="E16" s="77" t="str">
        <f t="shared" si="0"/>
        <v/>
      </c>
      <c r="F16" s="77" t="b">
        <f t="shared" si="20"/>
        <v>0</v>
      </c>
      <c r="G16" s="77" t="str">
        <f t="shared" si="22"/>
        <v/>
      </c>
      <c r="H16" s="108"/>
      <c r="I16" s="78"/>
      <c r="J16" s="78"/>
      <c r="K16" s="78"/>
      <c r="L16" s="78"/>
      <c r="M16" s="78"/>
      <c r="N16" s="135">
        <f t="shared" si="21"/>
        <v>0</v>
      </c>
      <c r="P16" s="67" t="str">
        <f t="shared" si="18"/>
        <v/>
      </c>
      <c r="Q16" s="68">
        <f t="shared" si="3"/>
        <v>0</v>
      </c>
      <c r="R16" s="69">
        <f t="shared" si="4"/>
        <v>0</v>
      </c>
      <c r="S16" s="70">
        <f t="shared" si="5"/>
        <v>0</v>
      </c>
      <c r="T16" s="71">
        <f t="shared" si="6"/>
        <v>0</v>
      </c>
      <c r="U16" s="72">
        <f t="shared" si="7"/>
        <v>0</v>
      </c>
      <c r="V16" s="73">
        <f t="shared" si="8"/>
        <v>0</v>
      </c>
      <c r="W16" s="71">
        <f t="shared" si="9"/>
        <v>0</v>
      </c>
      <c r="X16" s="69">
        <f t="shared" si="10"/>
        <v>0</v>
      </c>
      <c r="Y16" s="74">
        <f t="shared" si="11"/>
        <v>0</v>
      </c>
      <c r="Z16" s="68">
        <f t="shared" si="12"/>
        <v>0</v>
      </c>
      <c r="AA16" s="75">
        <f t="shared" si="13"/>
        <v>0</v>
      </c>
      <c r="AB16" s="73">
        <f t="shared" si="14"/>
        <v>0</v>
      </c>
      <c r="AC16" s="71">
        <f t="shared" si="15"/>
        <v>0</v>
      </c>
      <c r="AD16" s="72">
        <f t="shared" si="16"/>
        <v>0</v>
      </c>
      <c r="AE16" s="134">
        <f t="shared" si="19"/>
        <v>0</v>
      </c>
      <c r="AF16" s="56">
        <f>WF_5[[#This Row],[WF]]</f>
        <v>0</v>
      </c>
      <c r="AG16" s="57" t="str">
        <f>MF_6[[#This Row],[MF]]</f>
        <v>Lager Wäsche</v>
      </c>
      <c r="AH16" s="56" t="str">
        <f>FF_7[[#This Row],[FF]]</f>
        <v>Terrasse, Balkon, Loggia außerhalb des Wohnbereiches</v>
      </c>
    </row>
    <row r="17" spans="1:34" x14ac:dyDescent="0.25">
      <c r="A17" s="195"/>
      <c r="B17" s="76" t="s">
        <v>174</v>
      </c>
      <c r="C17" s="125"/>
      <c r="D17" s="77" t="str">
        <f t="shared" si="17"/>
        <v/>
      </c>
      <c r="E17" s="77" t="str">
        <f t="shared" si="0"/>
        <v/>
      </c>
      <c r="F17" s="77" t="b">
        <f t="shared" si="20"/>
        <v>0</v>
      </c>
      <c r="G17" s="77" t="str">
        <f t="shared" si="22"/>
        <v/>
      </c>
      <c r="H17" s="108"/>
      <c r="I17" s="78"/>
      <c r="J17" s="78"/>
      <c r="K17" s="78"/>
      <c r="L17" s="78"/>
      <c r="M17" s="78"/>
      <c r="N17" s="135">
        <f t="shared" si="21"/>
        <v>0</v>
      </c>
      <c r="P17" s="67" t="str">
        <f t="shared" si="18"/>
        <v/>
      </c>
      <c r="Q17" s="68">
        <f t="shared" si="3"/>
        <v>0</v>
      </c>
      <c r="R17" s="69">
        <f t="shared" si="4"/>
        <v>0</v>
      </c>
      <c r="S17" s="70">
        <f t="shared" si="5"/>
        <v>0</v>
      </c>
      <c r="T17" s="71">
        <f t="shared" si="6"/>
        <v>0</v>
      </c>
      <c r="U17" s="72">
        <f t="shared" si="7"/>
        <v>0</v>
      </c>
      <c r="V17" s="73">
        <f t="shared" si="8"/>
        <v>0</v>
      </c>
      <c r="W17" s="71">
        <f t="shared" si="9"/>
        <v>0</v>
      </c>
      <c r="X17" s="69">
        <f t="shared" si="10"/>
        <v>0</v>
      </c>
      <c r="Y17" s="74">
        <f t="shared" si="11"/>
        <v>0</v>
      </c>
      <c r="Z17" s="68">
        <f t="shared" si="12"/>
        <v>0</v>
      </c>
      <c r="AA17" s="75">
        <f t="shared" si="13"/>
        <v>0</v>
      </c>
      <c r="AB17" s="73">
        <f t="shared" si="14"/>
        <v>0</v>
      </c>
      <c r="AC17" s="71">
        <f t="shared" si="15"/>
        <v>0</v>
      </c>
      <c r="AD17" s="72">
        <f t="shared" si="16"/>
        <v>0</v>
      </c>
      <c r="AE17" s="134">
        <f t="shared" si="19"/>
        <v>0</v>
      </c>
      <c r="AF17" s="56">
        <f>WF_5[[#This Row],[WF]]</f>
        <v>0</v>
      </c>
      <c r="AG17" s="57" t="str">
        <f>MF_6[[#This Row],[MF]]</f>
        <v>Maschinenraum Aufzug</v>
      </c>
      <c r="AH17" s="56" t="str">
        <f>FF_7[[#This Row],[FF]]</f>
        <v>Therapieraum</v>
      </c>
    </row>
    <row r="18" spans="1:34" x14ac:dyDescent="0.25">
      <c r="A18" s="195"/>
      <c r="B18" s="76" t="s">
        <v>175</v>
      </c>
      <c r="C18" s="125"/>
      <c r="D18" s="77" t="str">
        <f t="shared" si="17"/>
        <v/>
      </c>
      <c r="E18" s="77" t="str">
        <f t="shared" si="0"/>
        <v/>
      </c>
      <c r="F18" s="77" t="b">
        <f t="shared" si="20"/>
        <v>0</v>
      </c>
      <c r="G18" s="77" t="str">
        <f t="shared" si="22"/>
        <v/>
      </c>
      <c r="H18" s="108"/>
      <c r="I18" s="78"/>
      <c r="J18" s="78"/>
      <c r="K18" s="78"/>
      <c r="L18" s="78"/>
      <c r="M18" s="78"/>
      <c r="N18" s="135">
        <f t="shared" si="21"/>
        <v>0</v>
      </c>
      <c r="P18" s="67" t="str">
        <f t="shared" si="18"/>
        <v/>
      </c>
      <c r="Q18" s="68">
        <f t="shared" si="3"/>
        <v>0</v>
      </c>
      <c r="R18" s="69">
        <f t="shared" si="4"/>
        <v>0</v>
      </c>
      <c r="S18" s="70">
        <f t="shared" si="5"/>
        <v>0</v>
      </c>
      <c r="T18" s="71">
        <f t="shared" si="6"/>
        <v>0</v>
      </c>
      <c r="U18" s="72">
        <f t="shared" si="7"/>
        <v>0</v>
      </c>
      <c r="V18" s="73">
        <f t="shared" si="8"/>
        <v>0</v>
      </c>
      <c r="W18" s="71">
        <f t="shared" si="9"/>
        <v>0</v>
      </c>
      <c r="X18" s="69">
        <f t="shared" si="10"/>
        <v>0</v>
      </c>
      <c r="Y18" s="74">
        <f t="shared" si="11"/>
        <v>0</v>
      </c>
      <c r="Z18" s="68">
        <f t="shared" si="12"/>
        <v>0</v>
      </c>
      <c r="AA18" s="75">
        <f t="shared" si="13"/>
        <v>0</v>
      </c>
      <c r="AB18" s="73">
        <f t="shared" si="14"/>
        <v>0</v>
      </c>
      <c r="AC18" s="71">
        <f t="shared" si="15"/>
        <v>0</v>
      </c>
      <c r="AD18" s="72">
        <f t="shared" si="16"/>
        <v>0</v>
      </c>
      <c r="AE18" s="134">
        <f t="shared" si="19"/>
        <v>0</v>
      </c>
      <c r="AF18" s="56">
        <f>WF_5[[#This Row],[WF]]</f>
        <v>0</v>
      </c>
      <c r="AG18" s="57" t="str">
        <f>MF_6[[#This Row],[MF]]</f>
        <v>Treppe</v>
      </c>
      <c r="AH18" s="56" t="str">
        <f>FF_7[[#This Row],[FF]]</f>
        <v>Umkleideraum</v>
      </c>
    </row>
    <row r="19" spans="1:34" x14ac:dyDescent="0.25">
      <c r="A19" s="195"/>
      <c r="B19" s="76" t="s">
        <v>176</v>
      </c>
      <c r="C19" s="125"/>
      <c r="D19" s="77" t="str">
        <f t="shared" si="17"/>
        <v/>
      </c>
      <c r="E19" s="77" t="str">
        <f t="shared" si="0"/>
        <v/>
      </c>
      <c r="F19" s="77" t="b">
        <f t="shared" si="20"/>
        <v>0</v>
      </c>
      <c r="G19" s="77" t="str">
        <f t="shared" si="22"/>
        <v/>
      </c>
      <c r="H19" s="108"/>
      <c r="I19" s="78"/>
      <c r="J19" s="78"/>
      <c r="K19" s="78"/>
      <c r="L19" s="78"/>
      <c r="M19" s="78"/>
      <c r="N19" s="135">
        <f t="shared" si="21"/>
        <v>0</v>
      </c>
      <c r="P19" s="67" t="str">
        <f t="shared" si="18"/>
        <v/>
      </c>
      <c r="Q19" s="68">
        <f t="shared" si="3"/>
        <v>0</v>
      </c>
      <c r="R19" s="69">
        <f t="shared" si="4"/>
        <v>0</v>
      </c>
      <c r="S19" s="70">
        <f t="shared" si="5"/>
        <v>0</v>
      </c>
      <c r="T19" s="71">
        <f t="shared" si="6"/>
        <v>0</v>
      </c>
      <c r="U19" s="72">
        <f t="shared" si="7"/>
        <v>0</v>
      </c>
      <c r="V19" s="73">
        <f t="shared" si="8"/>
        <v>0</v>
      </c>
      <c r="W19" s="71">
        <f t="shared" si="9"/>
        <v>0</v>
      </c>
      <c r="X19" s="69">
        <f t="shared" si="10"/>
        <v>0</v>
      </c>
      <c r="Y19" s="74">
        <f t="shared" si="11"/>
        <v>0</v>
      </c>
      <c r="Z19" s="68">
        <f t="shared" si="12"/>
        <v>0</v>
      </c>
      <c r="AA19" s="75">
        <f t="shared" si="13"/>
        <v>0</v>
      </c>
      <c r="AB19" s="73">
        <f t="shared" si="14"/>
        <v>0</v>
      </c>
      <c r="AC19" s="71">
        <f t="shared" si="15"/>
        <v>0</v>
      </c>
      <c r="AD19" s="72">
        <f t="shared" si="16"/>
        <v>0</v>
      </c>
      <c r="AE19" s="134">
        <f t="shared" si="19"/>
        <v>0</v>
      </c>
      <c r="AF19" s="56">
        <f>WF_5[[#This Row],[WF]]</f>
        <v>0</v>
      </c>
      <c r="AG19" s="57" t="str">
        <f>MF_6[[#This Row],[MF]]</f>
        <v>Wäscheraum</v>
      </c>
      <c r="AH19" s="56">
        <f>FF_7[[#This Row],[FF]]</f>
        <v>0</v>
      </c>
    </row>
    <row r="20" spans="1:34" x14ac:dyDescent="0.25">
      <c r="A20" s="195"/>
      <c r="B20" s="76" t="s">
        <v>177</v>
      </c>
      <c r="C20" s="125"/>
      <c r="D20" s="77" t="str">
        <f t="shared" si="17"/>
        <v/>
      </c>
      <c r="E20" s="77" t="str">
        <f t="shared" si="0"/>
        <v/>
      </c>
      <c r="F20" s="77" t="b">
        <f t="shared" si="20"/>
        <v>0</v>
      </c>
      <c r="G20" s="77" t="str">
        <f t="shared" si="22"/>
        <v/>
      </c>
      <c r="H20" s="108"/>
      <c r="I20" s="78"/>
      <c r="J20" s="78"/>
      <c r="K20" s="78"/>
      <c r="L20" s="78"/>
      <c r="M20" s="78"/>
      <c r="N20" s="135">
        <f t="shared" si="21"/>
        <v>0</v>
      </c>
      <c r="P20" s="67" t="str">
        <f t="shared" si="18"/>
        <v/>
      </c>
      <c r="Q20" s="68">
        <f t="shared" si="3"/>
        <v>0</v>
      </c>
      <c r="R20" s="69">
        <f t="shared" si="4"/>
        <v>0</v>
      </c>
      <c r="S20" s="70">
        <f t="shared" si="5"/>
        <v>0</v>
      </c>
      <c r="T20" s="71">
        <f t="shared" si="6"/>
        <v>0</v>
      </c>
      <c r="U20" s="72">
        <f t="shared" si="7"/>
        <v>0</v>
      </c>
      <c r="V20" s="73">
        <f t="shared" si="8"/>
        <v>0</v>
      </c>
      <c r="W20" s="71">
        <f t="shared" si="9"/>
        <v>0</v>
      </c>
      <c r="X20" s="69">
        <f t="shared" si="10"/>
        <v>0</v>
      </c>
      <c r="Y20" s="74">
        <f t="shared" si="11"/>
        <v>0</v>
      </c>
      <c r="Z20" s="68">
        <f t="shared" si="12"/>
        <v>0</v>
      </c>
      <c r="AA20" s="75">
        <f t="shared" si="13"/>
        <v>0</v>
      </c>
      <c r="AB20" s="73">
        <f t="shared" si="14"/>
        <v>0</v>
      </c>
      <c r="AC20" s="71">
        <f t="shared" si="15"/>
        <v>0</v>
      </c>
      <c r="AD20" s="72">
        <f t="shared" si="16"/>
        <v>0</v>
      </c>
      <c r="AE20" s="134">
        <f t="shared" si="19"/>
        <v>0</v>
      </c>
      <c r="AF20" s="56">
        <f>WF_5[[#This Row],[WF]]</f>
        <v>0</v>
      </c>
      <c r="AG20" s="57" t="str">
        <f>MF_6[[#This Row],[MF]]</f>
        <v>Telefonnische</v>
      </c>
      <c r="AH20" s="56">
        <f>FF_7[[#This Row],[FF]]</f>
        <v>0</v>
      </c>
    </row>
    <row r="21" spans="1:34" x14ac:dyDescent="0.25">
      <c r="A21" s="195"/>
      <c r="B21" s="76" t="s">
        <v>178</v>
      </c>
      <c r="C21" s="125"/>
      <c r="D21" s="77" t="str">
        <f t="shared" si="17"/>
        <v/>
      </c>
      <c r="E21" s="77" t="str">
        <f t="shared" si="0"/>
        <v/>
      </c>
      <c r="F21" s="77" t="b">
        <f t="shared" si="20"/>
        <v>0</v>
      </c>
      <c r="G21" s="77" t="str">
        <f t="shared" si="22"/>
        <v/>
      </c>
      <c r="H21" s="108"/>
      <c r="I21" s="78"/>
      <c r="J21" s="78"/>
      <c r="K21" s="78"/>
      <c r="L21" s="78"/>
      <c r="M21" s="78"/>
      <c r="N21" s="135">
        <f t="shared" si="21"/>
        <v>0</v>
      </c>
      <c r="P21" s="67" t="str">
        <f t="shared" si="18"/>
        <v/>
      </c>
      <c r="Q21" s="68">
        <f t="shared" si="3"/>
        <v>0</v>
      </c>
      <c r="R21" s="69">
        <f t="shared" si="4"/>
        <v>0</v>
      </c>
      <c r="S21" s="70">
        <f t="shared" si="5"/>
        <v>0</v>
      </c>
      <c r="T21" s="71">
        <f t="shared" si="6"/>
        <v>0</v>
      </c>
      <c r="U21" s="72">
        <f t="shared" si="7"/>
        <v>0</v>
      </c>
      <c r="V21" s="73">
        <f t="shared" si="8"/>
        <v>0</v>
      </c>
      <c r="W21" s="71">
        <f t="shared" si="9"/>
        <v>0</v>
      </c>
      <c r="X21" s="69">
        <f t="shared" si="10"/>
        <v>0</v>
      </c>
      <c r="Y21" s="74">
        <f t="shared" si="11"/>
        <v>0</v>
      </c>
      <c r="Z21" s="68">
        <f t="shared" si="12"/>
        <v>0</v>
      </c>
      <c r="AA21" s="75">
        <f t="shared" si="13"/>
        <v>0</v>
      </c>
      <c r="AB21" s="73">
        <f t="shared" si="14"/>
        <v>0</v>
      </c>
      <c r="AC21" s="71">
        <f t="shared" si="15"/>
        <v>0</v>
      </c>
      <c r="AD21" s="72">
        <f t="shared" si="16"/>
        <v>0</v>
      </c>
      <c r="AE21" s="134">
        <f t="shared" si="19"/>
        <v>0</v>
      </c>
      <c r="AF21" s="56">
        <f>WF_5[[#This Row],[WF]]</f>
        <v>0</v>
      </c>
      <c r="AG21" s="57" t="str">
        <f>MF_6[[#This Row],[MF]]</f>
        <v>Gästezimmer</v>
      </c>
      <c r="AH21" s="56">
        <f>FF_7[[#This Row],[FF]]</f>
        <v>0</v>
      </c>
    </row>
    <row r="22" spans="1:34" x14ac:dyDescent="0.25">
      <c r="A22" s="195"/>
      <c r="B22" s="76" t="s">
        <v>179</v>
      </c>
      <c r="C22" s="125"/>
      <c r="D22" s="77" t="str">
        <f t="shared" si="17"/>
        <v/>
      </c>
      <c r="E22" s="77" t="str">
        <f t="shared" si="0"/>
        <v/>
      </c>
      <c r="F22" s="77" t="b">
        <f t="shared" si="20"/>
        <v>0</v>
      </c>
      <c r="G22" s="77" t="str">
        <f t="shared" si="22"/>
        <v/>
      </c>
      <c r="H22" s="108"/>
      <c r="I22" s="78"/>
      <c r="J22" s="78"/>
      <c r="K22" s="78"/>
      <c r="L22" s="78"/>
      <c r="M22" s="78"/>
      <c r="N22" s="135">
        <f t="shared" si="21"/>
        <v>0</v>
      </c>
      <c r="P22" s="67" t="str">
        <f t="shared" si="18"/>
        <v/>
      </c>
      <c r="Q22" s="68">
        <f t="shared" si="3"/>
        <v>0</v>
      </c>
      <c r="R22" s="69">
        <f t="shared" si="4"/>
        <v>0</v>
      </c>
      <c r="S22" s="70">
        <f t="shared" si="5"/>
        <v>0</v>
      </c>
      <c r="T22" s="71">
        <f t="shared" si="6"/>
        <v>0</v>
      </c>
      <c r="U22" s="72">
        <f t="shared" si="7"/>
        <v>0</v>
      </c>
      <c r="V22" s="73">
        <f t="shared" si="8"/>
        <v>0</v>
      </c>
      <c r="W22" s="71">
        <f t="shared" si="9"/>
        <v>0</v>
      </c>
      <c r="X22" s="69">
        <f t="shared" si="10"/>
        <v>0</v>
      </c>
      <c r="Y22" s="74">
        <f t="shared" si="11"/>
        <v>0</v>
      </c>
      <c r="Z22" s="68">
        <f t="shared" si="12"/>
        <v>0</v>
      </c>
      <c r="AA22" s="75">
        <f t="shared" si="13"/>
        <v>0</v>
      </c>
      <c r="AB22" s="73">
        <f t="shared" si="14"/>
        <v>0</v>
      </c>
      <c r="AC22" s="71">
        <f t="shared" si="15"/>
        <v>0</v>
      </c>
      <c r="AD22" s="72">
        <f t="shared" si="16"/>
        <v>0</v>
      </c>
      <c r="AE22" s="134">
        <f t="shared" si="19"/>
        <v>0</v>
      </c>
      <c r="AF22" s="56">
        <f>WF_5[[#This Row],[WF]]</f>
        <v>0</v>
      </c>
      <c r="AG22" s="57" t="str">
        <f>MF_6[[#This Row],[MF]]</f>
        <v>Schmutzräume</v>
      </c>
      <c r="AH22" s="56">
        <f>FF_7[[#This Row],[FF]]</f>
        <v>0</v>
      </c>
    </row>
    <row r="23" spans="1:34" x14ac:dyDescent="0.25">
      <c r="A23" s="195"/>
      <c r="B23" s="76" t="s">
        <v>180</v>
      </c>
      <c r="C23" s="125"/>
      <c r="D23" s="77" t="str">
        <f t="shared" si="17"/>
        <v/>
      </c>
      <c r="E23" s="77" t="str">
        <f t="shared" si="0"/>
        <v/>
      </c>
      <c r="F23" s="77" t="b">
        <f t="shared" si="20"/>
        <v>0</v>
      </c>
      <c r="G23" s="77" t="str">
        <f t="shared" si="22"/>
        <v/>
      </c>
      <c r="H23" s="108"/>
      <c r="I23" s="78"/>
      <c r="J23" s="78"/>
      <c r="K23" s="78"/>
      <c r="L23" s="78"/>
      <c r="M23" s="78"/>
      <c r="N23" s="135">
        <f t="shared" si="21"/>
        <v>0</v>
      </c>
      <c r="P23" s="67" t="str">
        <f t="shared" si="18"/>
        <v/>
      </c>
      <c r="Q23" s="68">
        <f t="shared" si="3"/>
        <v>0</v>
      </c>
      <c r="R23" s="69">
        <f t="shared" si="4"/>
        <v>0</v>
      </c>
      <c r="S23" s="70">
        <f t="shared" si="5"/>
        <v>0</v>
      </c>
      <c r="T23" s="71">
        <f t="shared" si="6"/>
        <v>0</v>
      </c>
      <c r="U23" s="72">
        <f t="shared" si="7"/>
        <v>0</v>
      </c>
      <c r="V23" s="73">
        <f t="shared" si="8"/>
        <v>0</v>
      </c>
      <c r="W23" s="71">
        <f t="shared" si="9"/>
        <v>0</v>
      </c>
      <c r="X23" s="69">
        <f t="shared" si="10"/>
        <v>0</v>
      </c>
      <c r="Y23" s="74">
        <f t="shared" si="11"/>
        <v>0</v>
      </c>
      <c r="Z23" s="68">
        <f t="shared" si="12"/>
        <v>0</v>
      </c>
      <c r="AA23" s="75">
        <f t="shared" si="13"/>
        <v>0</v>
      </c>
      <c r="AB23" s="73">
        <f t="shared" si="14"/>
        <v>0</v>
      </c>
      <c r="AC23" s="71">
        <f t="shared" si="15"/>
        <v>0</v>
      </c>
      <c r="AD23" s="72">
        <f t="shared" si="16"/>
        <v>0</v>
      </c>
      <c r="AE23" s="134">
        <f t="shared" si="19"/>
        <v>0</v>
      </c>
      <c r="AF23" s="79"/>
      <c r="AG23" s="57" t="str">
        <f>MF_6[[#This Row],[MF]]</f>
        <v>Veranstaltungsraum</v>
      </c>
      <c r="AH23" s="56">
        <f>FF_7[[#This Row],[FF]]</f>
        <v>0</v>
      </c>
    </row>
    <row r="24" spans="1:34" x14ac:dyDescent="0.25">
      <c r="A24" s="195"/>
      <c r="B24" s="76" t="s">
        <v>181</v>
      </c>
      <c r="C24" s="125"/>
      <c r="D24" s="77" t="str">
        <f t="shared" si="17"/>
        <v/>
      </c>
      <c r="E24" s="77" t="str">
        <f t="shared" si="0"/>
        <v/>
      </c>
      <c r="F24" s="77" t="b">
        <f t="shared" si="20"/>
        <v>0</v>
      </c>
      <c r="G24" s="77" t="str">
        <f t="shared" si="22"/>
        <v/>
      </c>
      <c r="H24" s="108"/>
      <c r="I24" s="78"/>
      <c r="J24" s="78"/>
      <c r="K24" s="78"/>
      <c r="L24" s="78"/>
      <c r="M24" s="78"/>
      <c r="N24" s="135">
        <f t="shared" si="21"/>
        <v>0</v>
      </c>
      <c r="P24" s="67" t="str">
        <f t="shared" si="18"/>
        <v/>
      </c>
      <c r="Q24" s="68">
        <f t="shared" si="3"/>
        <v>0</v>
      </c>
      <c r="R24" s="69">
        <f t="shared" si="4"/>
        <v>0</v>
      </c>
      <c r="S24" s="70">
        <f t="shared" si="5"/>
        <v>0</v>
      </c>
      <c r="T24" s="71">
        <f t="shared" si="6"/>
        <v>0</v>
      </c>
      <c r="U24" s="72">
        <f t="shared" si="7"/>
        <v>0</v>
      </c>
      <c r="V24" s="73">
        <f t="shared" si="8"/>
        <v>0</v>
      </c>
      <c r="W24" s="71">
        <f t="shared" si="9"/>
        <v>0</v>
      </c>
      <c r="X24" s="69">
        <f t="shared" si="10"/>
        <v>0</v>
      </c>
      <c r="Y24" s="74">
        <f t="shared" si="11"/>
        <v>0</v>
      </c>
      <c r="Z24" s="68">
        <f t="shared" si="12"/>
        <v>0</v>
      </c>
      <c r="AA24" s="75">
        <f t="shared" si="13"/>
        <v>0</v>
      </c>
      <c r="AB24" s="73">
        <f t="shared" si="14"/>
        <v>0</v>
      </c>
      <c r="AC24" s="71">
        <f t="shared" si="15"/>
        <v>0</v>
      </c>
      <c r="AD24" s="72">
        <f t="shared" si="16"/>
        <v>0</v>
      </c>
      <c r="AE24" s="134">
        <f t="shared" si="19"/>
        <v>0</v>
      </c>
      <c r="AF24" s="79"/>
      <c r="AG24" s="57" t="str">
        <f>MF_6[[#This Row],[MF]]</f>
        <v>Zentralküche</v>
      </c>
      <c r="AH24" s="56">
        <f>FF_7[[#This Row],[FF]]</f>
        <v>0</v>
      </c>
    </row>
    <row r="25" spans="1:34" x14ac:dyDescent="0.25">
      <c r="A25" s="195"/>
      <c r="B25" s="76" t="s">
        <v>182</v>
      </c>
      <c r="C25" s="125"/>
      <c r="D25" s="77" t="str">
        <f t="shared" si="17"/>
        <v/>
      </c>
      <c r="E25" s="77" t="str">
        <f t="shared" si="0"/>
        <v/>
      </c>
      <c r="F25" s="77" t="b">
        <f t="shared" si="20"/>
        <v>0</v>
      </c>
      <c r="G25" s="77" t="str">
        <f t="shared" si="22"/>
        <v/>
      </c>
      <c r="H25" s="108"/>
      <c r="I25" s="78"/>
      <c r="J25" s="78"/>
      <c r="K25" s="78"/>
      <c r="L25" s="78"/>
      <c r="M25" s="78"/>
      <c r="N25" s="135">
        <f t="shared" si="21"/>
        <v>0</v>
      </c>
      <c r="P25" s="67" t="str">
        <f t="shared" si="18"/>
        <v/>
      </c>
      <c r="Q25" s="68">
        <f t="shared" si="3"/>
        <v>0</v>
      </c>
      <c r="R25" s="69">
        <f t="shared" si="4"/>
        <v>0</v>
      </c>
      <c r="S25" s="70">
        <f t="shared" si="5"/>
        <v>0</v>
      </c>
      <c r="T25" s="71">
        <f t="shared" si="6"/>
        <v>0</v>
      </c>
      <c r="U25" s="72">
        <f t="shared" si="7"/>
        <v>0</v>
      </c>
      <c r="V25" s="73">
        <f t="shared" si="8"/>
        <v>0</v>
      </c>
      <c r="W25" s="71">
        <f t="shared" si="9"/>
        <v>0</v>
      </c>
      <c r="X25" s="69">
        <f t="shared" si="10"/>
        <v>0</v>
      </c>
      <c r="Y25" s="74">
        <f t="shared" si="11"/>
        <v>0</v>
      </c>
      <c r="Z25" s="68">
        <f t="shared" si="12"/>
        <v>0</v>
      </c>
      <c r="AA25" s="75">
        <f t="shared" si="13"/>
        <v>0</v>
      </c>
      <c r="AB25" s="73">
        <f t="shared" si="14"/>
        <v>0</v>
      </c>
      <c r="AC25" s="71">
        <f t="shared" si="15"/>
        <v>0</v>
      </c>
      <c r="AD25" s="72">
        <f t="shared" si="16"/>
        <v>0</v>
      </c>
      <c r="AE25" s="134">
        <f t="shared" si="19"/>
        <v>0</v>
      </c>
      <c r="AF25" s="79"/>
      <c r="AG25" s="57" t="str">
        <f>MF_6[[#This Row],[MF]]</f>
        <v>Zentralverwaltung</v>
      </c>
      <c r="AH25" s="56">
        <f>FF_7[[#This Row],[FF]]</f>
        <v>0</v>
      </c>
    </row>
    <row r="26" spans="1:34" x14ac:dyDescent="0.25">
      <c r="A26" s="195"/>
      <c r="B26" s="76" t="s">
        <v>183</v>
      </c>
      <c r="C26" s="125"/>
      <c r="D26" s="77" t="str">
        <f t="shared" si="17"/>
        <v/>
      </c>
      <c r="E26" s="77" t="str">
        <f t="shared" si="0"/>
        <v/>
      </c>
      <c r="F26" s="77" t="b">
        <f t="shared" si="20"/>
        <v>0</v>
      </c>
      <c r="G26" s="77" t="str">
        <f t="shared" si="22"/>
        <v/>
      </c>
      <c r="H26" s="108"/>
      <c r="I26" s="78"/>
      <c r="J26" s="78"/>
      <c r="K26" s="78"/>
      <c r="L26" s="78"/>
      <c r="M26" s="78"/>
      <c r="N26" s="135">
        <f t="shared" si="21"/>
        <v>0</v>
      </c>
      <c r="P26" s="67" t="str">
        <f t="shared" si="18"/>
        <v/>
      </c>
      <c r="Q26" s="68">
        <f t="shared" si="3"/>
        <v>0</v>
      </c>
      <c r="R26" s="69">
        <f t="shared" si="4"/>
        <v>0</v>
      </c>
      <c r="S26" s="70">
        <f t="shared" si="5"/>
        <v>0</v>
      </c>
      <c r="T26" s="71">
        <f t="shared" si="6"/>
        <v>0</v>
      </c>
      <c r="U26" s="72">
        <f t="shared" si="7"/>
        <v>0</v>
      </c>
      <c r="V26" s="73">
        <f t="shared" si="8"/>
        <v>0</v>
      </c>
      <c r="W26" s="71">
        <f t="shared" si="9"/>
        <v>0</v>
      </c>
      <c r="X26" s="69">
        <f t="shared" si="10"/>
        <v>0</v>
      </c>
      <c r="Y26" s="74">
        <f t="shared" si="11"/>
        <v>0</v>
      </c>
      <c r="Z26" s="68">
        <f t="shared" si="12"/>
        <v>0</v>
      </c>
      <c r="AA26" s="75">
        <f t="shared" si="13"/>
        <v>0</v>
      </c>
      <c r="AB26" s="73">
        <f t="shared" si="14"/>
        <v>0</v>
      </c>
      <c r="AC26" s="71">
        <f t="shared" si="15"/>
        <v>0</v>
      </c>
      <c r="AD26" s="72">
        <f t="shared" si="16"/>
        <v>0</v>
      </c>
      <c r="AE26" s="134">
        <f t="shared" si="19"/>
        <v>0</v>
      </c>
      <c r="AF26" s="79"/>
      <c r="AG26" s="57" t="str">
        <f>MF_6[[#This Row],[MF]]</f>
        <v>Zentralwäscherei</v>
      </c>
      <c r="AH26" s="56">
        <f>FF_7[[#This Row],[FF]]</f>
        <v>0</v>
      </c>
    </row>
    <row r="27" spans="1:34" x14ac:dyDescent="0.25">
      <c r="A27" s="195"/>
      <c r="B27" s="76" t="s">
        <v>184</v>
      </c>
      <c r="C27" s="125"/>
      <c r="D27" s="77" t="str">
        <f t="shared" si="17"/>
        <v/>
      </c>
      <c r="E27" s="77" t="str">
        <f t="shared" si="0"/>
        <v/>
      </c>
      <c r="F27" s="77" t="b">
        <f t="shared" si="20"/>
        <v>0</v>
      </c>
      <c r="G27" s="77" t="str">
        <f t="shared" si="22"/>
        <v/>
      </c>
      <c r="H27" s="108"/>
      <c r="I27" s="78"/>
      <c r="J27" s="78"/>
      <c r="K27" s="78"/>
      <c r="L27" s="78"/>
      <c r="M27" s="78"/>
      <c r="N27" s="135">
        <f t="shared" si="21"/>
        <v>0</v>
      </c>
      <c r="P27" s="67" t="str">
        <f t="shared" si="18"/>
        <v/>
      </c>
      <c r="Q27" s="68">
        <f t="shared" si="3"/>
        <v>0</v>
      </c>
      <c r="R27" s="69">
        <f t="shared" si="4"/>
        <v>0</v>
      </c>
      <c r="S27" s="70">
        <f t="shared" si="5"/>
        <v>0</v>
      </c>
      <c r="T27" s="71">
        <f t="shared" si="6"/>
        <v>0</v>
      </c>
      <c r="U27" s="72">
        <f t="shared" si="7"/>
        <v>0</v>
      </c>
      <c r="V27" s="73">
        <f t="shared" si="8"/>
        <v>0</v>
      </c>
      <c r="W27" s="71">
        <f t="shared" si="9"/>
        <v>0</v>
      </c>
      <c r="X27" s="69">
        <f t="shared" si="10"/>
        <v>0</v>
      </c>
      <c r="Y27" s="74">
        <f t="shared" si="11"/>
        <v>0</v>
      </c>
      <c r="Z27" s="68">
        <f t="shared" si="12"/>
        <v>0</v>
      </c>
      <c r="AA27" s="75">
        <f t="shared" si="13"/>
        <v>0</v>
      </c>
      <c r="AB27" s="73">
        <f t="shared" si="14"/>
        <v>0</v>
      </c>
      <c r="AC27" s="71">
        <f t="shared" si="15"/>
        <v>0</v>
      </c>
      <c r="AD27" s="72">
        <f t="shared" si="16"/>
        <v>0</v>
      </c>
      <c r="AE27" s="134">
        <f t="shared" si="19"/>
        <v>0</v>
      </c>
      <c r="AF27" s="79"/>
      <c r="AG27" s="57">
        <f>MF_6[[#This Row],[MF]]</f>
        <v>0</v>
      </c>
      <c r="AH27" s="56">
        <f>FF_7[[#This Row],[FF]]</f>
        <v>0</v>
      </c>
    </row>
    <row r="28" spans="1:34" x14ac:dyDescent="0.25">
      <c r="A28" s="195"/>
      <c r="B28" s="76" t="s">
        <v>185</v>
      </c>
      <c r="C28" s="125"/>
      <c r="D28" s="77" t="str">
        <f t="shared" si="17"/>
        <v/>
      </c>
      <c r="E28" s="77" t="str">
        <f t="shared" si="0"/>
        <v/>
      </c>
      <c r="F28" s="77" t="b">
        <f t="shared" si="20"/>
        <v>0</v>
      </c>
      <c r="G28" s="77" t="str">
        <f t="shared" si="22"/>
        <v/>
      </c>
      <c r="H28" s="108"/>
      <c r="I28" s="78"/>
      <c r="J28" s="78"/>
      <c r="K28" s="78"/>
      <c r="L28" s="78"/>
      <c r="M28" s="78"/>
      <c r="N28" s="135">
        <f t="shared" si="21"/>
        <v>0</v>
      </c>
      <c r="P28" s="67" t="str">
        <f t="shared" si="18"/>
        <v/>
      </c>
      <c r="Q28" s="68">
        <f t="shared" si="3"/>
        <v>0</v>
      </c>
      <c r="R28" s="69">
        <f t="shared" si="4"/>
        <v>0</v>
      </c>
      <c r="S28" s="70">
        <f t="shared" si="5"/>
        <v>0</v>
      </c>
      <c r="T28" s="71">
        <f t="shared" si="6"/>
        <v>0</v>
      </c>
      <c r="U28" s="72">
        <f t="shared" si="7"/>
        <v>0</v>
      </c>
      <c r="V28" s="73">
        <f t="shared" si="8"/>
        <v>0</v>
      </c>
      <c r="W28" s="71">
        <f t="shared" si="9"/>
        <v>0</v>
      </c>
      <c r="X28" s="69">
        <f t="shared" si="10"/>
        <v>0</v>
      </c>
      <c r="Y28" s="74">
        <f t="shared" si="11"/>
        <v>0</v>
      </c>
      <c r="Z28" s="68">
        <f t="shared" si="12"/>
        <v>0</v>
      </c>
      <c r="AA28" s="75">
        <f t="shared" si="13"/>
        <v>0</v>
      </c>
      <c r="AB28" s="73">
        <f t="shared" si="14"/>
        <v>0</v>
      </c>
      <c r="AC28" s="71">
        <f t="shared" si="15"/>
        <v>0</v>
      </c>
      <c r="AD28" s="72">
        <f t="shared" si="16"/>
        <v>0</v>
      </c>
      <c r="AE28" s="134">
        <f t="shared" si="19"/>
        <v>0</v>
      </c>
      <c r="AF28" s="79"/>
      <c r="AG28" s="57">
        <f>MF_6[[#This Row],[MF]]</f>
        <v>0</v>
      </c>
      <c r="AH28" s="56">
        <f>FF_7[[#This Row],[FF]]</f>
        <v>0</v>
      </c>
    </row>
    <row r="29" spans="1:34" x14ac:dyDescent="0.25">
      <c r="A29" s="195"/>
      <c r="B29" s="76" t="s">
        <v>186</v>
      </c>
      <c r="C29" s="125"/>
      <c r="D29" s="77" t="str">
        <f t="shared" si="17"/>
        <v/>
      </c>
      <c r="E29" s="77" t="str">
        <f t="shared" si="0"/>
        <v/>
      </c>
      <c r="F29" s="77" t="b">
        <f t="shared" si="20"/>
        <v>0</v>
      </c>
      <c r="G29" s="77" t="str">
        <f>IF(C29=$AH$2,"FF",IF(C29=$AH$3,"FF",IF(C29=$AH$4,"FF",IF(C29=$AH$5,"FF",IF(C29=$AH$6,"FF",IF(C29=$AH$7,"FF",IF(C29=$AH$8,"FF",IF(C29=$AH$9,"FF",IF(C29=$AH$10,"FF",IF(C29=$AH$11,"FF",IF(C29=$AH$12,"FF",IF(C29=$AH$13,"FF",IF(C29=$AH$14,"FF",IF(C29=$AH$15,"FF",IF(C29=$AH$16,"FF",IF(C29=$AH$17,"FF",IF(C29=$AH$18,"FF","")))))))))))))))))</f>
        <v/>
      </c>
      <c r="H29" s="108"/>
      <c r="I29" s="78"/>
      <c r="J29" s="78"/>
      <c r="K29" s="78"/>
      <c r="L29" s="78"/>
      <c r="M29" s="78"/>
      <c r="N29" s="135">
        <f t="shared" si="21"/>
        <v>0</v>
      </c>
      <c r="P29" s="67" t="str">
        <f t="shared" si="18"/>
        <v/>
      </c>
      <c r="Q29" s="68">
        <f t="shared" si="3"/>
        <v>0</v>
      </c>
      <c r="R29" s="69">
        <f t="shared" si="4"/>
        <v>0</v>
      </c>
      <c r="S29" s="70">
        <f t="shared" si="5"/>
        <v>0</v>
      </c>
      <c r="T29" s="71">
        <f t="shared" si="6"/>
        <v>0</v>
      </c>
      <c r="U29" s="72">
        <f t="shared" si="7"/>
        <v>0</v>
      </c>
      <c r="V29" s="73">
        <f t="shared" si="8"/>
        <v>0</v>
      </c>
      <c r="W29" s="71">
        <f t="shared" si="9"/>
        <v>0</v>
      </c>
      <c r="X29" s="69">
        <f t="shared" si="10"/>
        <v>0</v>
      </c>
      <c r="Y29" s="74">
        <f t="shared" si="11"/>
        <v>0</v>
      </c>
      <c r="Z29" s="68">
        <f t="shared" si="12"/>
        <v>0</v>
      </c>
      <c r="AA29" s="75">
        <f t="shared" si="13"/>
        <v>0</v>
      </c>
      <c r="AB29" s="73">
        <f t="shared" si="14"/>
        <v>0</v>
      </c>
      <c r="AC29" s="71">
        <f t="shared" si="15"/>
        <v>0</v>
      </c>
      <c r="AD29" s="72">
        <f t="shared" si="16"/>
        <v>0</v>
      </c>
      <c r="AE29" s="134">
        <f t="shared" si="19"/>
        <v>0</v>
      </c>
      <c r="AG29" s="57">
        <f>MF_6[[#This Row],[MF]]</f>
        <v>0</v>
      </c>
      <c r="AH29" s="56">
        <f>FF_7[[#This Row],[FF]]</f>
        <v>0</v>
      </c>
    </row>
    <row r="30" spans="1:34" x14ac:dyDescent="0.25">
      <c r="A30" s="195"/>
      <c r="B30" s="76" t="s">
        <v>187</v>
      </c>
      <c r="C30" s="125"/>
      <c r="D30" s="77" t="str">
        <f t="shared" si="17"/>
        <v/>
      </c>
      <c r="E30" s="77" t="str">
        <f t="shared" si="0"/>
        <v/>
      </c>
      <c r="F30" s="77" t="b">
        <f t="shared" si="20"/>
        <v>0</v>
      </c>
      <c r="G30" s="77" t="str">
        <f t="shared" si="22"/>
        <v/>
      </c>
      <c r="H30" s="108"/>
      <c r="I30" s="78"/>
      <c r="J30" s="78"/>
      <c r="K30" s="78"/>
      <c r="L30" s="78"/>
      <c r="M30" s="78"/>
      <c r="N30" s="135">
        <f t="shared" si="21"/>
        <v>0</v>
      </c>
      <c r="P30" s="67" t="str">
        <f t="shared" si="18"/>
        <v/>
      </c>
      <c r="Q30" s="68">
        <f t="shared" si="3"/>
        <v>0</v>
      </c>
      <c r="R30" s="69">
        <f t="shared" si="4"/>
        <v>0</v>
      </c>
      <c r="S30" s="70">
        <f t="shared" si="5"/>
        <v>0</v>
      </c>
      <c r="T30" s="71">
        <f t="shared" si="6"/>
        <v>0</v>
      </c>
      <c r="U30" s="72">
        <f t="shared" si="7"/>
        <v>0</v>
      </c>
      <c r="V30" s="73">
        <f t="shared" si="8"/>
        <v>0</v>
      </c>
      <c r="W30" s="71">
        <f t="shared" si="9"/>
        <v>0</v>
      </c>
      <c r="X30" s="69">
        <f t="shared" si="10"/>
        <v>0</v>
      </c>
      <c r="Y30" s="74">
        <f t="shared" si="11"/>
        <v>0</v>
      </c>
      <c r="Z30" s="68">
        <f t="shared" si="12"/>
        <v>0</v>
      </c>
      <c r="AA30" s="75">
        <f t="shared" si="13"/>
        <v>0</v>
      </c>
      <c r="AB30" s="73">
        <f t="shared" si="14"/>
        <v>0</v>
      </c>
      <c r="AC30" s="71">
        <f t="shared" si="15"/>
        <v>0</v>
      </c>
      <c r="AD30" s="72">
        <f t="shared" si="16"/>
        <v>0</v>
      </c>
      <c r="AE30" s="134">
        <f t="shared" si="19"/>
        <v>0</v>
      </c>
      <c r="AH30" s="56">
        <f>FF_7[[#This Row],[FF]]</f>
        <v>0</v>
      </c>
    </row>
    <row r="31" spans="1:34" x14ac:dyDescent="0.25">
      <c r="A31" s="195"/>
      <c r="B31" s="76" t="s">
        <v>188</v>
      </c>
      <c r="C31" s="125"/>
      <c r="D31" s="77" t="str">
        <f t="shared" si="17"/>
        <v/>
      </c>
      <c r="E31" s="77" t="str">
        <f t="shared" si="0"/>
        <v/>
      </c>
      <c r="F31" s="77" t="b">
        <f t="shared" si="20"/>
        <v>0</v>
      </c>
      <c r="G31" s="77" t="str">
        <f t="shared" si="22"/>
        <v/>
      </c>
      <c r="H31" s="108"/>
      <c r="I31" s="78"/>
      <c r="J31" s="78"/>
      <c r="K31" s="78"/>
      <c r="L31" s="78"/>
      <c r="M31" s="78"/>
      <c r="N31" s="135">
        <f t="shared" si="21"/>
        <v>0</v>
      </c>
      <c r="P31" s="67" t="str">
        <f t="shared" si="18"/>
        <v/>
      </c>
      <c r="Q31" s="68">
        <f t="shared" si="3"/>
        <v>0</v>
      </c>
      <c r="R31" s="69">
        <f t="shared" si="4"/>
        <v>0</v>
      </c>
      <c r="S31" s="70">
        <f t="shared" si="5"/>
        <v>0</v>
      </c>
      <c r="T31" s="71">
        <f t="shared" si="6"/>
        <v>0</v>
      </c>
      <c r="U31" s="72">
        <f t="shared" si="7"/>
        <v>0</v>
      </c>
      <c r="V31" s="73">
        <f t="shared" si="8"/>
        <v>0</v>
      </c>
      <c r="W31" s="71">
        <f t="shared" si="9"/>
        <v>0</v>
      </c>
      <c r="X31" s="69">
        <f t="shared" si="10"/>
        <v>0</v>
      </c>
      <c r="Y31" s="74">
        <f t="shared" si="11"/>
        <v>0</v>
      </c>
      <c r="Z31" s="68">
        <f t="shared" si="12"/>
        <v>0</v>
      </c>
      <c r="AA31" s="75">
        <f t="shared" si="13"/>
        <v>0</v>
      </c>
      <c r="AB31" s="73">
        <f t="shared" si="14"/>
        <v>0</v>
      </c>
      <c r="AC31" s="71">
        <f t="shared" si="15"/>
        <v>0</v>
      </c>
      <c r="AD31" s="72">
        <f t="shared" si="16"/>
        <v>0</v>
      </c>
      <c r="AE31" s="134">
        <f t="shared" si="19"/>
        <v>0</v>
      </c>
      <c r="AH31" s="56">
        <f>FF_7[[#This Row],[FF]]</f>
        <v>0</v>
      </c>
    </row>
    <row r="32" spans="1:34" x14ac:dyDescent="0.25">
      <c r="A32" s="195"/>
      <c r="B32" s="76" t="s">
        <v>189</v>
      </c>
      <c r="C32" s="125"/>
      <c r="D32" s="77" t="str">
        <f t="shared" si="17"/>
        <v/>
      </c>
      <c r="E32" s="77" t="str">
        <f t="shared" si="0"/>
        <v/>
      </c>
      <c r="F32" s="77" t="b">
        <f t="shared" si="20"/>
        <v>0</v>
      </c>
      <c r="G32" s="77" t="str">
        <f t="shared" si="22"/>
        <v/>
      </c>
      <c r="H32" s="108"/>
      <c r="I32" s="78"/>
      <c r="J32" s="78"/>
      <c r="K32" s="78"/>
      <c r="L32" s="78"/>
      <c r="M32" s="78"/>
      <c r="N32" s="135">
        <f t="shared" si="21"/>
        <v>0</v>
      </c>
      <c r="P32" s="67" t="str">
        <f t="shared" si="18"/>
        <v/>
      </c>
      <c r="Q32" s="68">
        <f t="shared" si="3"/>
        <v>0</v>
      </c>
      <c r="R32" s="69">
        <f t="shared" si="4"/>
        <v>0</v>
      </c>
      <c r="S32" s="70">
        <f t="shared" si="5"/>
        <v>0</v>
      </c>
      <c r="T32" s="71">
        <f t="shared" si="6"/>
        <v>0</v>
      </c>
      <c r="U32" s="72">
        <f t="shared" si="7"/>
        <v>0</v>
      </c>
      <c r="V32" s="73">
        <f t="shared" si="8"/>
        <v>0</v>
      </c>
      <c r="W32" s="71">
        <f t="shared" si="9"/>
        <v>0</v>
      </c>
      <c r="X32" s="69">
        <f t="shared" si="10"/>
        <v>0</v>
      </c>
      <c r="Y32" s="74">
        <f t="shared" si="11"/>
        <v>0</v>
      </c>
      <c r="Z32" s="68">
        <f t="shared" si="12"/>
        <v>0</v>
      </c>
      <c r="AA32" s="75">
        <f t="shared" si="13"/>
        <v>0</v>
      </c>
      <c r="AB32" s="73">
        <f t="shared" si="14"/>
        <v>0</v>
      </c>
      <c r="AC32" s="71">
        <f t="shared" si="15"/>
        <v>0</v>
      </c>
      <c r="AD32" s="72">
        <f t="shared" si="16"/>
        <v>0</v>
      </c>
      <c r="AE32" s="134">
        <f t="shared" si="19"/>
        <v>0</v>
      </c>
      <c r="AH32" s="56">
        <f>FF_7[[#This Row],[FF]]</f>
        <v>0</v>
      </c>
    </row>
    <row r="33" spans="1:34" x14ac:dyDescent="0.25">
      <c r="A33" s="195"/>
      <c r="B33" s="76" t="s">
        <v>190</v>
      </c>
      <c r="C33" s="125"/>
      <c r="D33" s="77" t="str">
        <f t="shared" si="17"/>
        <v/>
      </c>
      <c r="E33" s="77" t="str">
        <f t="shared" si="0"/>
        <v/>
      </c>
      <c r="F33" s="77" t="b">
        <f t="shared" si="20"/>
        <v>0</v>
      </c>
      <c r="G33" s="77" t="str">
        <f t="shared" si="22"/>
        <v/>
      </c>
      <c r="H33" s="108"/>
      <c r="I33" s="78"/>
      <c r="J33" s="78"/>
      <c r="K33" s="78"/>
      <c r="L33" s="78"/>
      <c r="M33" s="78"/>
      <c r="N33" s="135">
        <f t="shared" si="21"/>
        <v>0</v>
      </c>
      <c r="P33" s="67" t="str">
        <f t="shared" si="18"/>
        <v/>
      </c>
      <c r="Q33" s="68">
        <f t="shared" si="3"/>
        <v>0</v>
      </c>
      <c r="R33" s="69">
        <f t="shared" si="4"/>
        <v>0</v>
      </c>
      <c r="S33" s="70">
        <f t="shared" si="5"/>
        <v>0</v>
      </c>
      <c r="T33" s="71">
        <f t="shared" si="6"/>
        <v>0</v>
      </c>
      <c r="U33" s="72">
        <f t="shared" si="7"/>
        <v>0</v>
      </c>
      <c r="V33" s="73">
        <f t="shared" si="8"/>
        <v>0</v>
      </c>
      <c r="W33" s="71">
        <f t="shared" si="9"/>
        <v>0</v>
      </c>
      <c r="X33" s="69">
        <f t="shared" si="10"/>
        <v>0</v>
      </c>
      <c r="Y33" s="74">
        <f t="shared" si="11"/>
        <v>0</v>
      </c>
      <c r="Z33" s="68">
        <f t="shared" si="12"/>
        <v>0</v>
      </c>
      <c r="AA33" s="75">
        <f t="shared" si="13"/>
        <v>0</v>
      </c>
      <c r="AB33" s="73">
        <f t="shared" si="14"/>
        <v>0</v>
      </c>
      <c r="AC33" s="71">
        <f t="shared" si="15"/>
        <v>0</v>
      </c>
      <c r="AD33" s="72">
        <f t="shared" si="16"/>
        <v>0</v>
      </c>
      <c r="AE33" s="134">
        <f t="shared" si="19"/>
        <v>0</v>
      </c>
      <c r="AH33" s="56">
        <f>FF_7[[#This Row],[FF]]</f>
        <v>0</v>
      </c>
    </row>
    <row r="34" spans="1:34" x14ac:dyDescent="0.25">
      <c r="A34" s="195"/>
      <c r="B34" s="76" t="s">
        <v>191</v>
      </c>
      <c r="C34" s="125"/>
      <c r="D34" s="77" t="str">
        <f t="shared" si="17"/>
        <v/>
      </c>
      <c r="E34" s="77" t="str">
        <f t="shared" si="0"/>
        <v/>
      </c>
      <c r="F34" s="77" t="b">
        <f t="shared" si="20"/>
        <v>0</v>
      </c>
      <c r="G34" s="77" t="str">
        <f t="shared" si="22"/>
        <v/>
      </c>
      <c r="H34" s="108"/>
      <c r="I34" s="78"/>
      <c r="J34" s="78"/>
      <c r="K34" s="78"/>
      <c r="L34" s="78"/>
      <c r="M34" s="78"/>
      <c r="N34" s="135">
        <f t="shared" si="21"/>
        <v>0</v>
      </c>
      <c r="P34" s="67" t="str">
        <f t="shared" si="18"/>
        <v/>
      </c>
      <c r="Q34" s="68">
        <f t="shared" si="3"/>
        <v>0</v>
      </c>
      <c r="R34" s="69">
        <f t="shared" si="4"/>
        <v>0</v>
      </c>
      <c r="S34" s="70">
        <f t="shared" si="5"/>
        <v>0</v>
      </c>
      <c r="T34" s="71">
        <f t="shared" si="6"/>
        <v>0</v>
      </c>
      <c r="U34" s="72">
        <f t="shared" si="7"/>
        <v>0</v>
      </c>
      <c r="V34" s="73">
        <f t="shared" si="8"/>
        <v>0</v>
      </c>
      <c r="W34" s="71">
        <f t="shared" si="9"/>
        <v>0</v>
      </c>
      <c r="X34" s="69">
        <f t="shared" si="10"/>
        <v>0</v>
      </c>
      <c r="Y34" s="74">
        <f t="shared" si="11"/>
        <v>0</v>
      </c>
      <c r="Z34" s="68">
        <f t="shared" si="12"/>
        <v>0</v>
      </c>
      <c r="AA34" s="75">
        <f t="shared" si="13"/>
        <v>0</v>
      </c>
      <c r="AB34" s="73">
        <f t="shared" si="14"/>
        <v>0</v>
      </c>
      <c r="AC34" s="71">
        <f t="shared" si="15"/>
        <v>0</v>
      </c>
      <c r="AD34" s="72">
        <f t="shared" si="16"/>
        <v>0</v>
      </c>
      <c r="AE34" s="134">
        <f t="shared" si="19"/>
        <v>0</v>
      </c>
      <c r="AH34" s="56">
        <f>FF_7[[#This Row],[FF]]</f>
        <v>0</v>
      </c>
    </row>
    <row r="35" spans="1:34" x14ac:dyDescent="0.25">
      <c r="A35" s="195"/>
      <c r="B35" s="76" t="s">
        <v>192</v>
      </c>
      <c r="C35" s="125"/>
      <c r="D35" s="77" t="str">
        <f t="shared" si="17"/>
        <v/>
      </c>
      <c r="E35" s="77" t="str">
        <f t="shared" si="0"/>
        <v/>
      </c>
      <c r="F35" s="77" t="b">
        <f t="shared" si="20"/>
        <v>0</v>
      </c>
      <c r="G35" s="77" t="str">
        <f t="shared" si="22"/>
        <v/>
      </c>
      <c r="H35" s="108"/>
      <c r="I35" s="78"/>
      <c r="J35" s="78"/>
      <c r="K35" s="78"/>
      <c r="L35" s="78"/>
      <c r="M35" s="78"/>
      <c r="N35" s="135">
        <f t="shared" si="21"/>
        <v>0</v>
      </c>
      <c r="P35" s="67" t="str">
        <f t="shared" si="18"/>
        <v/>
      </c>
      <c r="Q35" s="68">
        <f t="shared" si="3"/>
        <v>0</v>
      </c>
      <c r="R35" s="69">
        <f t="shared" si="4"/>
        <v>0</v>
      </c>
      <c r="S35" s="70">
        <f t="shared" si="5"/>
        <v>0</v>
      </c>
      <c r="T35" s="71">
        <f t="shared" si="6"/>
        <v>0</v>
      </c>
      <c r="U35" s="72">
        <f t="shared" si="7"/>
        <v>0</v>
      </c>
      <c r="V35" s="73">
        <f t="shared" si="8"/>
        <v>0</v>
      </c>
      <c r="W35" s="71">
        <f t="shared" si="9"/>
        <v>0</v>
      </c>
      <c r="X35" s="69">
        <f t="shared" si="10"/>
        <v>0</v>
      </c>
      <c r="Y35" s="74">
        <f t="shared" si="11"/>
        <v>0</v>
      </c>
      <c r="Z35" s="68">
        <f t="shared" si="12"/>
        <v>0</v>
      </c>
      <c r="AA35" s="75">
        <f t="shared" si="13"/>
        <v>0</v>
      </c>
      <c r="AB35" s="73">
        <f t="shared" si="14"/>
        <v>0</v>
      </c>
      <c r="AC35" s="71">
        <f t="shared" si="15"/>
        <v>0</v>
      </c>
      <c r="AD35" s="72">
        <f t="shared" si="16"/>
        <v>0</v>
      </c>
      <c r="AE35" s="134">
        <f t="shared" si="19"/>
        <v>0</v>
      </c>
      <c r="AF35" s="79"/>
      <c r="AG35" s="79"/>
      <c r="AH35" s="56">
        <f>FF_7[[#This Row],[FF]]</f>
        <v>0</v>
      </c>
    </row>
    <row r="36" spans="1:34" x14ac:dyDescent="0.25">
      <c r="A36" s="195"/>
      <c r="B36" s="76" t="s">
        <v>193</v>
      </c>
      <c r="C36" s="125"/>
      <c r="D36" s="77" t="str">
        <f t="shared" si="17"/>
        <v/>
      </c>
      <c r="E36" s="77" t="str">
        <f t="shared" si="0"/>
        <v/>
      </c>
      <c r="F36" s="77" t="b">
        <f t="shared" si="20"/>
        <v>0</v>
      </c>
      <c r="G36" s="77" t="str">
        <f t="shared" si="22"/>
        <v/>
      </c>
      <c r="H36" s="108"/>
      <c r="I36" s="78"/>
      <c r="J36" s="78"/>
      <c r="K36" s="78"/>
      <c r="L36" s="78"/>
      <c r="M36" s="78"/>
      <c r="N36" s="135">
        <f t="shared" si="21"/>
        <v>0</v>
      </c>
      <c r="P36" s="67" t="str">
        <f t="shared" si="18"/>
        <v/>
      </c>
      <c r="Q36" s="68">
        <f t="shared" si="3"/>
        <v>0</v>
      </c>
      <c r="R36" s="69">
        <f t="shared" si="4"/>
        <v>0</v>
      </c>
      <c r="S36" s="70">
        <f t="shared" si="5"/>
        <v>0</v>
      </c>
      <c r="T36" s="71">
        <f t="shared" si="6"/>
        <v>0</v>
      </c>
      <c r="U36" s="72">
        <f t="shared" si="7"/>
        <v>0</v>
      </c>
      <c r="V36" s="73">
        <f t="shared" si="8"/>
        <v>0</v>
      </c>
      <c r="W36" s="71">
        <f t="shared" si="9"/>
        <v>0</v>
      </c>
      <c r="X36" s="69">
        <f t="shared" si="10"/>
        <v>0</v>
      </c>
      <c r="Y36" s="74">
        <f t="shared" si="11"/>
        <v>0</v>
      </c>
      <c r="Z36" s="68">
        <f t="shared" si="12"/>
        <v>0</v>
      </c>
      <c r="AA36" s="75">
        <f t="shared" si="13"/>
        <v>0</v>
      </c>
      <c r="AB36" s="73">
        <f t="shared" si="14"/>
        <v>0</v>
      </c>
      <c r="AC36" s="71">
        <f t="shared" si="15"/>
        <v>0</v>
      </c>
      <c r="AD36" s="72">
        <f t="shared" si="16"/>
        <v>0</v>
      </c>
      <c r="AE36" s="134">
        <f t="shared" si="19"/>
        <v>0</v>
      </c>
      <c r="AF36" s="79"/>
      <c r="AG36" s="79"/>
      <c r="AH36" s="56">
        <f>FF_7[[#This Row],[FF]]</f>
        <v>0</v>
      </c>
    </row>
    <row r="37" spans="1:34" x14ac:dyDescent="0.25">
      <c r="A37" s="195"/>
      <c r="B37" s="76" t="s">
        <v>194</v>
      </c>
      <c r="C37" s="125"/>
      <c r="D37" s="77" t="str">
        <f t="shared" si="17"/>
        <v/>
      </c>
      <c r="E37" s="77" t="str">
        <f t="shared" si="0"/>
        <v/>
      </c>
      <c r="F37" s="77" t="b">
        <f t="shared" si="20"/>
        <v>0</v>
      </c>
      <c r="G37" s="77" t="str">
        <f t="shared" si="22"/>
        <v/>
      </c>
      <c r="H37" s="108"/>
      <c r="I37" s="78"/>
      <c r="J37" s="78"/>
      <c r="K37" s="78"/>
      <c r="L37" s="78"/>
      <c r="M37" s="78"/>
      <c r="N37" s="135">
        <f t="shared" si="21"/>
        <v>0</v>
      </c>
      <c r="P37" s="67" t="str">
        <f t="shared" si="18"/>
        <v/>
      </c>
      <c r="Q37" s="68">
        <f t="shared" si="3"/>
        <v>0</v>
      </c>
      <c r="R37" s="69">
        <f t="shared" si="4"/>
        <v>0</v>
      </c>
      <c r="S37" s="70">
        <f t="shared" si="5"/>
        <v>0</v>
      </c>
      <c r="T37" s="71">
        <f t="shared" si="6"/>
        <v>0</v>
      </c>
      <c r="U37" s="72">
        <f t="shared" si="7"/>
        <v>0</v>
      </c>
      <c r="V37" s="73">
        <f t="shared" si="8"/>
        <v>0</v>
      </c>
      <c r="W37" s="71">
        <f t="shared" si="9"/>
        <v>0</v>
      </c>
      <c r="X37" s="69">
        <f t="shared" si="10"/>
        <v>0</v>
      </c>
      <c r="Y37" s="74">
        <f t="shared" si="11"/>
        <v>0</v>
      </c>
      <c r="Z37" s="68">
        <f t="shared" si="12"/>
        <v>0</v>
      </c>
      <c r="AA37" s="75">
        <f t="shared" si="13"/>
        <v>0</v>
      </c>
      <c r="AB37" s="73">
        <f t="shared" si="14"/>
        <v>0</v>
      </c>
      <c r="AC37" s="71">
        <f t="shared" si="15"/>
        <v>0</v>
      </c>
      <c r="AD37" s="72">
        <f t="shared" si="16"/>
        <v>0</v>
      </c>
      <c r="AE37" s="134">
        <f t="shared" si="19"/>
        <v>0</v>
      </c>
      <c r="AF37" s="79"/>
      <c r="AG37" s="79"/>
      <c r="AH37" s="56">
        <f>FF_7[[#This Row],[FF]]</f>
        <v>0</v>
      </c>
    </row>
    <row r="38" spans="1:34" x14ac:dyDescent="0.25">
      <c r="A38" s="195"/>
      <c r="B38" s="76" t="s">
        <v>195</v>
      </c>
      <c r="C38" s="125"/>
      <c r="D38" s="77" t="str">
        <f t="shared" si="17"/>
        <v/>
      </c>
      <c r="E38" s="77" t="str">
        <f t="shared" si="0"/>
        <v/>
      </c>
      <c r="F38" s="77" t="b">
        <f t="shared" si="20"/>
        <v>0</v>
      </c>
      <c r="G38" s="77" t="str">
        <f t="shared" si="22"/>
        <v/>
      </c>
      <c r="H38" s="108"/>
      <c r="I38" s="78"/>
      <c r="J38" s="78"/>
      <c r="K38" s="78"/>
      <c r="L38" s="78"/>
      <c r="M38" s="78"/>
      <c r="N38" s="135">
        <f t="shared" si="21"/>
        <v>0</v>
      </c>
      <c r="P38" s="67" t="str">
        <f t="shared" si="18"/>
        <v/>
      </c>
      <c r="Q38" s="68">
        <f t="shared" si="3"/>
        <v>0</v>
      </c>
      <c r="R38" s="69">
        <f t="shared" si="4"/>
        <v>0</v>
      </c>
      <c r="S38" s="70">
        <f t="shared" si="5"/>
        <v>0</v>
      </c>
      <c r="T38" s="71">
        <f t="shared" si="6"/>
        <v>0</v>
      </c>
      <c r="U38" s="72">
        <f t="shared" si="7"/>
        <v>0</v>
      </c>
      <c r="V38" s="73">
        <f t="shared" si="8"/>
        <v>0</v>
      </c>
      <c r="W38" s="71">
        <f t="shared" si="9"/>
        <v>0</v>
      </c>
      <c r="X38" s="69">
        <f t="shared" si="10"/>
        <v>0</v>
      </c>
      <c r="Y38" s="74">
        <f t="shared" si="11"/>
        <v>0</v>
      </c>
      <c r="Z38" s="68">
        <f t="shared" si="12"/>
        <v>0</v>
      </c>
      <c r="AA38" s="75">
        <f t="shared" si="13"/>
        <v>0</v>
      </c>
      <c r="AB38" s="73">
        <f t="shared" si="14"/>
        <v>0</v>
      </c>
      <c r="AC38" s="71">
        <f t="shared" si="15"/>
        <v>0</v>
      </c>
      <c r="AD38" s="72">
        <f t="shared" si="16"/>
        <v>0</v>
      </c>
      <c r="AE38" s="134">
        <f t="shared" si="19"/>
        <v>0</v>
      </c>
      <c r="AF38" s="79"/>
      <c r="AG38" s="79"/>
      <c r="AH38" s="56">
        <f>FF_7[[#This Row],[FF]]</f>
        <v>0</v>
      </c>
    </row>
    <row r="39" spans="1:34" x14ac:dyDescent="0.25">
      <c r="A39" s="195"/>
      <c r="B39" s="76" t="s">
        <v>196</v>
      </c>
      <c r="C39" s="125"/>
      <c r="D39" s="77" t="str">
        <f t="shared" si="17"/>
        <v/>
      </c>
      <c r="E39" s="77" t="str">
        <f t="shared" si="0"/>
        <v/>
      </c>
      <c r="F39" s="77" t="b">
        <f t="shared" si="20"/>
        <v>0</v>
      </c>
      <c r="G39" s="77" t="str">
        <f t="shared" si="22"/>
        <v/>
      </c>
      <c r="H39" s="108"/>
      <c r="I39" s="78"/>
      <c r="J39" s="78"/>
      <c r="K39" s="78"/>
      <c r="L39" s="78"/>
      <c r="M39" s="78"/>
      <c r="N39" s="135">
        <f t="shared" si="21"/>
        <v>0</v>
      </c>
      <c r="P39" s="67" t="str">
        <f t="shared" si="18"/>
        <v/>
      </c>
      <c r="Q39" s="68">
        <f t="shared" si="3"/>
        <v>0</v>
      </c>
      <c r="R39" s="69">
        <f t="shared" si="4"/>
        <v>0</v>
      </c>
      <c r="S39" s="70">
        <f t="shared" si="5"/>
        <v>0</v>
      </c>
      <c r="T39" s="71">
        <f t="shared" si="6"/>
        <v>0</v>
      </c>
      <c r="U39" s="72">
        <f t="shared" si="7"/>
        <v>0</v>
      </c>
      <c r="V39" s="73">
        <f t="shared" si="8"/>
        <v>0</v>
      </c>
      <c r="W39" s="71">
        <f t="shared" si="9"/>
        <v>0</v>
      </c>
      <c r="X39" s="69">
        <f t="shared" si="10"/>
        <v>0</v>
      </c>
      <c r="Y39" s="74">
        <f t="shared" si="11"/>
        <v>0</v>
      </c>
      <c r="Z39" s="68">
        <f t="shared" si="12"/>
        <v>0</v>
      </c>
      <c r="AA39" s="75">
        <f t="shared" si="13"/>
        <v>0</v>
      </c>
      <c r="AB39" s="73">
        <f t="shared" si="14"/>
        <v>0</v>
      </c>
      <c r="AC39" s="71">
        <f t="shared" si="15"/>
        <v>0</v>
      </c>
      <c r="AD39" s="72">
        <f t="shared" si="16"/>
        <v>0</v>
      </c>
      <c r="AE39" s="134">
        <f t="shared" si="19"/>
        <v>0</v>
      </c>
      <c r="AF39" s="79"/>
      <c r="AG39" s="79"/>
      <c r="AH39" s="56">
        <f>FF_7[[#This Row],[FF]]</f>
        <v>0</v>
      </c>
    </row>
    <row r="40" spans="1:34" x14ac:dyDescent="0.25">
      <c r="A40" s="195"/>
      <c r="B40" s="76" t="s">
        <v>197</v>
      </c>
      <c r="C40" s="125"/>
      <c r="D40" s="77" t="str">
        <f t="shared" si="17"/>
        <v/>
      </c>
      <c r="E40" s="77" t="str">
        <f t="shared" si="0"/>
        <v/>
      </c>
      <c r="F40" s="77" t="b">
        <f t="shared" si="20"/>
        <v>0</v>
      </c>
      <c r="G40" s="77" t="str">
        <f t="shared" si="22"/>
        <v/>
      </c>
      <c r="H40" s="108"/>
      <c r="I40" s="78"/>
      <c r="J40" s="78"/>
      <c r="K40" s="78"/>
      <c r="L40" s="78"/>
      <c r="M40" s="78"/>
      <c r="N40" s="135">
        <f t="shared" si="21"/>
        <v>0</v>
      </c>
      <c r="P40" s="67" t="str">
        <f t="shared" ref="P40:P52" si="23">IF(D40="WF",H40*I40,"")</f>
        <v/>
      </c>
      <c r="Q40" s="68">
        <f t="shared" ref="Q40:Q52" si="24">IF(D40="FF",H40*I40,0)</f>
        <v>0</v>
      </c>
      <c r="R40" s="69">
        <f t="shared" ref="R40:R52" si="25">IF(D40="MF",H40*I40,0)</f>
        <v>0</v>
      </c>
      <c r="S40" s="70">
        <f t="shared" ref="S40:S52" si="26">IF(D40="WF",H40*J40,0)</f>
        <v>0</v>
      </c>
      <c r="T40" s="71">
        <f t="shared" ref="T40:T52" si="27">IF(D40="FF",H40*J40,0)</f>
        <v>0</v>
      </c>
      <c r="U40" s="72">
        <f t="shared" ref="U40:U52" si="28">IF(D40="MF",H40*J40,0)</f>
        <v>0</v>
      </c>
      <c r="V40" s="73">
        <f t="shared" ref="V40:V52" si="29">IF(D40="WF",H40*K40,0)</f>
        <v>0</v>
      </c>
      <c r="W40" s="71">
        <f t="shared" ref="W40:W52" si="30">IF(D40="FF",H40*K40,0)</f>
        <v>0</v>
      </c>
      <c r="X40" s="69">
        <f t="shared" ref="X40:X52" si="31">IF(D40="MF",H40*K40,0)</f>
        <v>0</v>
      </c>
      <c r="Y40" s="74">
        <f t="shared" ref="Y40:Y52" si="32">IF(D40="WF",H40*L40,0)</f>
        <v>0</v>
      </c>
      <c r="Z40" s="68">
        <f t="shared" ref="Z40:Z52" si="33">IF(D40="FF",H40*L40,0)</f>
        <v>0</v>
      </c>
      <c r="AA40" s="75">
        <f t="shared" ref="AA40:AA52" si="34">IF(D40="MF",H40*L40,0)</f>
        <v>0</v>
      </c>
      <c r="AB40" s="73">
        <f t="shared" ref="AB40:AB52" si="35">IF(D40="WF",H40*M40,0)</f>
        <v>0</v>
      </c>
      <c r="AC40" s="71">
        <f t="shared" ref="AC40:AC52" si="36">IF(D40="FF",H40*M40,0)</f>
        <v>0</v>
      </c>
      <c r="AD40" s="72">
        <f t="shared" ref="AD40:AD52" si="37">IF(D40="MF",H40*M40,0)</f>
        <v>0</v>
      </c>
      <c r="AE40" s="134">
        <f t="shared" si="19"/>
        <v>0</v>
      </c>
      <c r="AF40" s="79"/>
      <c r="AG40" s="79"/>
      <c r="AH40" s="56"/>
    </row>
    <row r="41" spans="1:34" x14ac:dyDescent="0.25">
      <c r="A41" s="195"/>
      <c r="B41" s="76" t="s">
        <v>198</v>
      </c>
      <c r="C41" s="125"/>
      <c r="D41" s="77" t="str">
        <f t="shared" si="17"/>
        <v/>
      </c>
      <c r="E41" s="77" t="str">
        <f t="shared" si="0"/>
        <v/>
      </c>
      <c r="F41" s="77" t="b">
        <f t="shared" si="20"/>
        <v>0</v>
      </c>
      <c r="G41" s="77" t="str">
        <f t="shared" si="22"/>
        <v/>
      </c>
      <c r="H41" s="108"/>
      <c r="I41" s="78"/>
      <c r="J41" s="78"/>
      <c r="K41" s="78"/>
      <c r="L41" s="78"/>
      <c r="M41" s="78"/>
      <c r="N41" s="135">
        <f t="shared" si="21"/>
        <v>0</v>
      </c>
      <c r="P41" s="67" t="str">
        <f t="shared" si="23"/>
        <v/>
      </c>
      <c r="Q41" s="68">
        <f t="shared" si="24"/>
        <v>0</v>
      </c>
      <c r="R41" s="69">
        <f t="shared" si="25"/>
        <v>0</v>
      </c>
      <c r="S41" s="70">
        <f t="shared" si="26"/>
        <v>0</v>
      </c>
      <c r="T41" s="71">
        <f t="shared" si="27"/>
        <v>0</v>
      </c>
      <c r="U41" s="72">
        <f t="shared" si="28"/>
        <v>0</v>
      </c>
      <c r="V41" s="73">
        <f t="shared" si="29"/>
        <v>0</v>
      </c>
      <c r="W41" s="71">
        <f t="shared" si="30"/>
        <v>0</v>
      </c>
      <c r="X41" s="69">
        <f t="shared" si="31"/>
        <v>0</v>
      </c>
      <c r="Y41" s="74">
        <f t="shared" si="32"/>
        <v>0</v>
      </c>
      <c r="Z41" s="68">
        <f t="shared" si="33"/>
        <v>0</v>
      </c>
      <c r="AA41" s="75">
        <f t="shared" si="34"/>
        <v>0</v>
      </c>
      <c r="AB41" s="73">
        <f t="shared" si="35"/>
        <v>0</v>
      </c>
      <c r="AC41" s="71">
        <f t="shared" si="36"/>
        <v>0</v>
      </c>
      <c r="AD41" s="72">
        <f t="shared" si="37"/>
        <v>0</v>
      </c>
      <c r="AE41" s="134">
        <f t="shared" si="19"/>
        <v>0</v>
      </c>
      <c r="AF41" s="79"/>
      <c r="AG41" s="79"/>
      <c r="AH41" s="56"/>
    </row>
    <row r="42" spans="1:34" x14ac:dyDescent="0.25">
      <c r="A42" s="195"/>
      <c r="B42" s="76" t="s">
        <v>199</v>
      </c>
      <c r="C42" s="125"/>
      <c r="D42" s="77" t="str">
        <f t="shared" si="17"/>
        <v/>
      </c>
      <c r="E42" s="77" t="str">
        <f t="shared" si="0"/>
        <v/>
      </c>
      <c r="F42" s="77" t="b">
        <f t="shared" si="20"/>
        <v>0</v>
      </c>
      <c r="G42" s="77" t="str">
        <f t="shared" si="22"/>
        <v/>
      </c>
      <c r="H42" s="108"/>
      <c r="I42" s="78"/>
      <c r="J42" s="78"/>
      <c r="K42" s="78"/>
      <c r="L42" s="78"/>
      <c r="M42" s="78"/>
      <c r="N42" s="135">
        <f t="shared" si="21"/>
        <v>0</v>
      </c>
      <c r="P42" s="67" t="str">
        <f t="shared" si="23"/>
        <v/>
      </c>
      <c r="Q42" s="68">
        <f t="shared" si="24"/>
        <v>0</v>
      </c>
      <c r="R42" s="69">
        <f t="shared" si="25"/>
        <v>0</v>
      </c>
      <c r="S42" s="70">
        <f t="shared" si="26"/>
        <v>0</v>
      </c>
      <c r="T42" s="71">
        <f t="shared" si="27"/>
        <v>0</v>
      </c>
      <c r="U42" s="72">
        <f t="shared" si="28"/>
        <v>0</v>
      </c>
      <c r="V42" s="73">
        <f t="shared" si="29"/>
        <v>0</v>
      </c>
      <c r="W42" s="71">
        <f t="shared" si="30"/>
        <v>0</v>
      </c>
      <c r="X42" s="69">
        <f t="shared" si="31"/>
        <v>0</v>
      </c>
      <c r="Y42" s="74">
        <f t="shared" si="32"/>
        <v>0</v>
      </c>
      <c r="Z42" s="68">
        <f t="shared" si="33"/>
        <v>0</v>
      </c>
      <c r="AA42" s="75">
        <f t="shared" si="34"/>
        <v>0</v>
      </c>
      <c r="AB42" s="73">
        <f t="shared" si="35"/>
        <v>0</v>
      </c>
      <c r="AC42" s="71">
        <f t="shared" si="36"/>
        <v>0</v>
      </c>
      <c r="AD42" s="72">
        <f t="shared" si="37"/>
        <v>0</v>
      </c>
      <c r="AE42" s="134">
        <f t="shared" si="19"/>
        <v>0</v>
      </c>
      <c r="AF42" s="79"/>
      <c r="AG42" s="79"/>
      <c r="AH42" s="56"/>
    </row>
    <row r="43" spans="1:34" x14ac:dyDescent="0.25">
      <c r="A43" s="195"/>
      <c r="B43" s="76" t="s">
        <v>200</v>
      </c>
      <c r="C43" s="125"/>
      <c r="D43" s="77" t="str">
        <f t="shared" si="17"/>
        <v/>
      </c>
      <c r="E43" s="77" t="str">
        <f t="shared" si="0"/>
        <v/>
      </c>
      <c r="F43" s="77" t="b">
        <f t="shared" si="20"/>
        <v>0</v>
      </c>
      <c r="G43" s="77" t="str">
        <f t="shared" si="22"/>
        <v/>
      </c>
      <c r="H43" s="108"/>
      <c r="I43" s="78"/>
      <c r="J43" s="78"/>
      <c r="K43" s="78"/>
      <c r="L43" s="78"/>
      <c r="M43" s="78"/>
      <c r="N43" s="135">
        <f t="shared" si="21"/>
        <v>0</v>
      </c>
      <c r="P43" s="67" t="str">
        <f t="shared" si="23"/>
        <v/>
      </c>
      <c r="Q43" s="68">
        <f t="shared" si="24"/>
        <v>0</v>
      </c>
      <c r="R43" s="69">
        <f t="shared" si="25"/>
        <v>0</v>
      </c>
      <c r="S43" s="70">
        <f t="shared" si="26"/>
        <v>0</v>
      </c>
      <c r="T43" s="71">
        <f t="shared" si="27"/>
        <v>0</v>
      </c>
      <c r="U43" s="72">
        <f t="shared" si="28"/>
        <v>0</v>
      </c>
      <c r="V43" s="73">
        <f t="shared" si="29"/>
        <v>0</v>
      </c>
      <c r="W43" s="71">
        <f t="shared" si="30"/>
        <v>0</v>
      </c>
      <c r="X43" s="69">
        <f t="shared" si="31"/>
        <v>0</v>
      </c>
      <c r="Y43" s="74">
        <f t="shared" si="32"/>
        <v>0</v>
      </c>
      <c r="Z43" s="68">
        <f t="shared" si="33"/>
        <v>0</v>
      </c>
      <c r="AA43" s="75">
        <f t="shared" si="34"/>
        <v>0</v>
      </c>
      <c r="AB43" s="73">
        <f t="shared" si="35"/>
        <v>0</v>
      </c>
      <c r="AC43" s="71">
        <f t="shared" si="36"/>
        <v>0</v>
      </c>
      <c r="AD43" s="72">
        <f t="shared" si="37"/>
        <v>0</v>
      </c>
      <c r="AE43" s="134">
        <f t="shared" si="19"/>
        <v>0</v>
      </c>
      <c r="AF43" s="79"/>
      <c r="AG43" s="79"/>
      <c r="AH43" s="56"/>
    </row>
    <row r="44" spans="1:34" x14ac:dyDescent="0.25">
      <c r="A44" s="195"/>
      <c r="B44" s="76" t="s">
        <v>201</v>
      </c>
      <c r="C44" s="125"/>
      <c r="D44" s="77" t="str">
        <f t="shared" si="17"/>
        <v/>
      </c>
      <c r="E44" s="77" t="str">
        <f t="shared" si="0"/>
        <v/>
      </c>
      <c r="F44" s="77" t="b">
        <f t="shared" si="20"/>
        <v>0</v>
      </c>
      <c r="G44" s="77" t="str">
        <f t="shared" si="22"/>
        <v/>
      </c>
      <c r="H44" s="108"/>
      <c r="I44" s="78"/>
      <c r="J44" s="78"/>
      <c r="K44" s="78"/>
      <c r="L44" s="78"/>
      <c r="M44" s="78"/>
      <c r="N44" s="135">
        <f t="shared" si="21"/>
        <v>0</v>
      </c>
      <c r="P44" s="67" t="str">
        <f t="shared" si="23"/>
        <v/>
      </c>
      <c r="Q44" s="68">
        <f t="shared" si="24"/>
        <v>0</v>
      </c>
      <c r="R44" s="69">
        <f t="shared" si="25"/>
        <v>0</v>
      </c>
      <c r="S44" s="70">
        <f t="shared" si="26"/>
        <v>0</v>
      </c>
      <c r="T44" s="71">
        <f t="shared" si="27"/>
        <v>0</v>
      </c>
      <c r="U44" s="72">
        <f t="shared" si="28"/>
        <v>0</v>
      </c>
      <c r="V44" s="73">
        <f t="shared" si="29"/>
        <v>0</v>
      </c>
      <c r="W44" s="71">
        <f t="shared" si="30"/>
        <v>0</v>
      </c>
      <c r="X44" s="69">
        <f t="shared" si="31"/>
        <v>0</v>
      </c>
      <c r="Y44" s="74">
        <f t="shared" si="32"/>
        <v>0</v>
      </c>
      <c r="Z44" s="68">
        <f t="shared" si="33"/>
        <v>0</v>
      </c>
      <c r="AA44" s="75">
        <f t="shared" si="34"/>
        <v>0</v>
      </c>
      <c r="AB44" s="73">
        <f t="shared" si="35"/>
        <v>0</v>
      </c>
      <c r="AC44" s="71">
        <f t="shared" si="36"/>
        <v>0</v>
      </c>
      <c r="AD44" s="72">
        <f t="shared" si="37"/>
        <v>0</v>
      </c>
      <c r="AE44" s="134">
        <f t="shared" si="19"/>
        <v>0</v>
      </c>
      <c r="AF44" s="79"/>
      <c r="AG44" s="79"/>
      <c r="AH44" s="56"/>
    </row>
    <row r="45" spans="1:34" x14ac:dyDescent="0.25">
      <c r="A45" s="195"/>
      <c r="B45" s="76" t="s">
        <v>202</v>
      </c>
      <c r="C45" s="125"/>
      <c r="D45" s="77" t="str">
        <f t="shared" si="17"/>
        <v/>
      </c>
      <c r="E45" s="77" t="str">
        <f t="shared" si="0"/>
        <v/>
      </c>
      <c r="F45" s="77" t="b">
        <f t="shared" si="20"/>
        <v>0</v>
      </c>
      <c r="G45" s="77" t="str">
        <f t="shared" si="22"/>
        <v/>
      </c>
      <c r="H45" s="108"/>
      <c r="I45" s="78"/>
      <c r="J45" s="78"/>
      <c r="K45" s="78"/>
      <c r="L45" s="78"/>
      <c r="M45" s="78"/>
      <c r="N45" s="135">
        <f t="shared" si="21"/>
        <v>0</v>
      </c>
      <c r="P45" s="67" t="str">
        <f t="shared" si="23"/>
        <v/>
      </c>
      <c r="Q45" s="68">
        <f t="shared" si="24"/>
        <v>0</v>
      </c>
      <c r="R45" s="69">
        <f t="shared" si="25"/>
        <v>0</v>
      </c>
      <c r="S45" s="70">
        <f t="shared" si="26"/>
        <v>0</v>
      </c>
      <c r="T45" s="71">
        <f t="shared" si="27"/>
        <v>0</v>
      </c>
      <c r="U45" s="72">
        <f t="shared" si="28"/>
        <v>0</v>
      </c>
      <c r="V45" s="73">
        <f t="shared" si="29"/>
        <v>0</v>
      </c>
      <c r="W45" s="71">
        <f t="shared" si="30"/>
        <v>0</v>
      </c>
      <c r="X45" s="69">
        <f t="shared" si="31"/>
        <v>0</v>
      </c>
      <c r="Y45" s="74">
        <f t="shared" si="32"/>
        <v>0</v>
      </c>
      <c r="Z45" s="68">
        <f t="shared" si="33"/>
        <v>0</v>
      </c>
      <c r="AA45" s="75">
        <f t="shared" si="34"/>
        <v>0</v>
      </c>
      <c r="AB45" s="73">
        <f t="shared" si="35"/>
        <v>0</v>
      </c>
      <c r="AC45" s="71">
        <f t="shared" si="36"/>
        <v>0</v>
      </c>
      <c r="AD45" s="72">
        <f t="shared" si="37"/>
        <v>0</v>
      </c>
      <c r="AE45" s="134">
        <f t="shared" si="19"/>
        <v>0</v>
      </c>
      <c r="AF45" s="79"/>
      <c r="AG45" s="79"/>
      <c r="AH45" s="56">
        <f>FF_7[[#This Row],[FF]]</f>
        <v>0</v>
      </c>
    </row>
    <row r="46" spans="1:34" x14ac:dyDescent="0.25">
      <c r="A46" s="195"/>
      <c r="B46" s="76" t="s">
        <v>203</v>
      </c>
      <c r="C46" s="125"/>
      <c r="D46" s="77" t="str">
        <f t="shared" si="17"/>
        <v/>
      </c>
      <c r="E46" s="77" t="str">
        <f t="shared" si="0"/>
        <v/>
      </c>
      <c r="F46" s="77" t="b">
        <f t="shared" si="20"/>
        <v>0</v>
      </c>
      <c r="G46" s="77" t="str">
        <f t="shared" si="22"/>
        <v/>
      </c>
      <c r="H46" s="108"/>
      <c r="I46" s="78"/>
      <c r="J46" s="78"/>
      <c r="K46" s="78"/>
      <c r="L46" s="78"/>
      <c r="M46" s="78"/>
      <c r="N46" s="135">
        <f t="shared" si="21"/>
        <v>0</v>
      </c>
      <c r="P46" s="67" t="str">
        <f t="shared" si="23"/>
        <v/>
      </c>
      <c r="Q46" s="68">
        <f t="shared" si="24"/>
        <v>0</v>
      </c>
      <c r="R46" s="69">
        <f t="shared" si="25"/>
        <v>0</v>
      </c>
      <c r="S46" s="70">
        <f t="shared" si="26"/>
        <v>0</v>
      </c>
      <c r="T46" s="71">
        <f t="shared" si="27"/>
        <v>0</v>
      </c>
      <c r="U46" s="72">
        <f t="shared" si="28"/>
        <v>0</v>
      </c>
      <c r="V46" s="73">
        <f t="shared" si="29"/>
        <v>0</v>
      </c>
      <c r="W46" s="71">
        <f t="shared" si="30"/>
        <v>0</v>
      </c>
      <c r="X46" s="69">
        <f t="shared" si="31"/>
        <v>0</v>
      </c>
      <c r="Y46" s="74">
        <f t="shared" si="32"/>
        <v>0</v>
      </c>
      <c r="Z46" s="68">
        <f t="shared" si="33"/>
        <v>0</v>
      </c>
      <c r="AA46" s="75">
        <f t="shared" si="34"/>
        <v>0</v>
      </c>
      <c r="AB46" s="73">
        <f t="shared" si="35"/>
        <v>0</v>
      </c>
      <c r="AC46" s="71">
        <f t="shared" si="36"/>
        <v>0</v>
      </c>
      <c r="AD46" s="72">
        <f t="shared" si="37"/>
        <v>0</v>
      </c>
      <c r="AE46" s="134">
        <f t="shared" si="19"/>
        <v>0</v>
      </c>
      <c r="AF46" s="79"/>
      <c r="AG46" s="79"/>
      <c r="AH46" s="56" t="e">
        <f>FF_7[[#This Row],[FF]]</f>
        <v>#VALUE!</v>
      </c>
    </row>
    <row r="47" spans="1:34" x14ac:dyDescent="0.25">
      <c r="A47" s="195"/>
      <c r="B47" s="76" t="s">
        <v>204</v>
      </c>
      <c r="C47" s="125"/>
      <c r="D47" s="77" t="str">
        <f t="shared" si="17"/>
        <v/>
      </c>
      <c r="E47" s="77" t="str">
        <f t="shared" si="0"/>
        <v/>
      </c>
      <c r="F47" s="77" t="b">
        <f t="shared" si="20"/>
        <v>0</v>
      </c>
      <c r="G47" s="77" t="str">
        <f t="shared" si="22"/>
        <v/>
      </c>
      <c r="H47" s="108"/>
      <c r="I47" s="78"/>
      <c r="J47" s="78"/>
      <c r="K47" s="78"/>
      <c r="L47" s="78"/>
      <c r="M47" s="78"/>
      <c r="N47" s="135">
        <f t="shared" si="21"/>
        <v>0</v>
      </c>
      <c r="P47" s="67" t="str">
        <f t="shared" si="23"/>
        <v/>
      </c>
      <c r="Q47" s="68">
        <f t="shared" si="24"/>
        <v>0</v>
      </c>
      <c r="R47" s="69">
        <f t="shared" si="25"/>
        <v>0</v>
      </c>
      <c r="S47" s="70">
        <f t="shared" si="26"/>
        <v>0</v>
      </c>
      <c r="T47" s="71">
        <f t="shared" si="27"/>
        <v>0</v>
      </c>
      <c r="U47" s="72">
        <f t="shared" si="28"/>
        <v>0</v>
      </c>
      <c r="V47" s="73">
        <f t="shared" si="29"/>
        <v>0</v>
      </c>
      <c r="W47" s="71">
        <f t="shared" si="30"/>
        <v>0</v>
      </c>
      <c r="X47" s="69">
        <f t="shared" si="31"/>
        <v>0</v>
      </c>
      <c r="Y47" s="74">
        <f t="shared" si="32"/>
        <v>0</v>
      </c>
      <c r="Z47" s="68">
        <f t="shared" si="33"/>
        <v>0</v>
      </c>
      <c r="AA47" s="75">
        <f t="shared" si="34"/>
        <v>0</v>
      </c>
      <c r="AB47" s="73">
        <f t="shared" si="35"/>
        <v>0</v>
      </c>
      <c r="AC47" s="71">
        <f t="shared" si="36"/>
        <v>0</v>
      </c>
      <c r="AD47" s="72">
        <f t="shared" si="37"/>
        <v>0</v>
      </c>
      <c r="AE47" s="134">
        <f t="shared" si="19"/>
        <v>0</v>
      </c>
      <c r="AF47" s="79"/>
      <c r="AG47" s="79"/>
      <c r="AH47" s="56" t="e">
        <f>FF_7[[#This Row],[FF]]</f>
        <v>#VALUE!</v>
      </c>
    </row>
    <row r="48" spans="1:34" x14ac:dyDescent="0.25">
      <c r="A48" s="195"/>
      <c r="B48" s="76" t="s">
        <v>205</v>
      </c>
      <c r="C48" s="125"/>
      <c r="D48" s="77" t="str">
        <f t="shared" si="17"/>
        <v/>
      </c>
      <c r="E48" s="77" t="str">
        <f t="shared" si="0"/>
        <v/>
      </c>
      <c r="F48" s="77" t="b">
        <f t="shared" si="20"/>
        <v>0</v>
      </c>
      <c r="G48" s="77" t="str">
        <f t="shared" si="22"/>
        <v/>
      </c>
      <c r="H48" s="108"/>
      <c r="I48" s="78"/>
      <c r="J48" s="78"/>
      <c r="K48" s="78"/>
      <c r="L48" s="78"/>
      <c r="M48" s="78"/>
      <c r="N48" s="135">
        <f t="shared" si="21"/>
        <v>0</v>
      </c>
      <c r="P48" s="67" t="str">
        <f t="shared" si="23"/>
        <v/>
      </c>
      <c r="Q48" s="68">
        <f t="shared" si="24"/>
        <v>0</v>
      </c>
      <c r="R48" s="69">
        <f t="shared" si="25"/>
        <v>0</v>
      </c>
      <c r="S48" s="70">
        <f t="shared" si="26"/>
        <v>0</v>
      </c>
      <c r="T48" s="71">
        <f t="shared" si="27"/>
        <v>0</v>
      </c>
      <c r="U48" s="72">
        <f t="shared" si="28"/>
        <v>0</v>
      </c>
      <c r="V48" s="73">
        <f t="shared" si="29"/>
        <v>0</v>
      </c>
      <c r="W48" s="71">
        <f t="shared" si="30"/>
        <v>0</v>
      </c>
      <c r="X48" s="69">
        <f t="shared" si="31"/>
        <v>0</v>
      </c>
      <c r="Y48" s="74">
        <f t="shared" si="32"/>
        <v>0</v>
      </c>
      <c r="Z48" s="68">
        <f t="shared" si="33"/>
        <v>0</v>
      </c>
      <c r="AA48" s="75">
        <f t="shared" si="34"/>
        <v>0</v>
      </c>
      <c r="AB48" s="73">
        <f t="shared" si="35"/>
        <v>0</v>
      </c>
      <c r="AC48" s="71">
        <f t="shared" si="36"/>
        <v>0</v>
      </c>
      <c r="AD48" s="72">
        <f t="shared" si="37"/>
        <v>0</v>
      </c>
      <c r="AE48" s="134">
        <f t="shared" si="19"/>
        <v>0</v>
      </c>
      <c r="AG48" s="79"/>
      <c r="AH48" s="56"/>
    </row>
    <row r="49" spans="1:34" x14ac:dyDescent="0.25">
      <c r="A49" s="195"/>
      <c r="B49" s="76" t="s">
        <v>206</v>
      </c>
      <c r="C49" s="125"/>
      <c r="D49" s="77" t="str">
        <f t="shared" si="17"/>
        <v/>
      </c>
      <c r="E49" s="77" t="str">
        <f t="shared" si="0"/>
        <v/>
      </c>
      <c r="F49" s="77" t="b">
        <f t="shared" si="20"/>
        <v>0</v>
      </c>
      <c r="G49" s="77" t="str">
        <f t="shared" si="22"/>
        <v/>
      </c>
      <c r="H49" s="108"/>
      <c r="I49" s="78"/>
      <c r="J49" s="78"/>
      <c r="K49" s="78"/>
      <c r="L49" s="78"/>
      <c r="M49" s="78"/>
      <c r="N49" s="135">
        <f t="shared" si="21"/>
        <v>0</v>
      </c>
      <c r="P49" s="67" t="str">
        <f t="shared" si="23"/>
        <v/>
      </c>
      <c r="Q49" s="68">
        <f t="shared" si="24"/>
        <v>0</v>
      </c>
      <c r="R49" s="69">
        <f t="shared" si="25"/>
        <v>0</v>
      </c>
      <c r="S49" s="70">
        <f t="shared" si="26"/>
        <v>0</v>
      </c>
      <c r="T49" s="71">
        <f t="shared" si="27"/>
        <v>0</v>
      </c>
      <c r="U49" s="72">
        <f t="shared" si="28"/>
        <v>0</v>
      </c>
      <c r="V49" s="73">
        <f t="shared" si="29"/>
        <v>0</v>
      </c>
      <c r="W49" s="71">
        <f t="shared" si="30"/>
        <v>0</v>
      </c>
      <c r="X49" s="69">
        <f t="shared" si="31"/>
        <v>0</v>
      </c>
      <c r="Y49" s="74">
        <f t="shared" si="32"/>
        <v>0</v>
      </c>
      <c r="Z49" s="68">
        <f t="shared" si="33"/>
        <v>0</v>
      </c>
      <c r="AA49" s="75">
        <f t="shared" si="34"/>
        <v>0</v>
      </c>
      <c r="AB49" s="73">
        <f t="shared" si="35"/>
        <v>0</v>
      </c>
      <c r="AC49" s="71">
        <f t="shared" si="36"/>
        <v>0</v>
      </c>
      <c r="AD49" s="72">
        <f t="shared" si="37"/>
        <v>0</v>
      </c>
      <c r="AE49" s="134">
        <f t="shared" si="19"/>
        <v>0</v>
      </c>
      <c r="AG49" s="79"/>
      <c r="AH49" s="56"/>
    </row>
    <row r="50" spans="1:34" x14ac:dyDescent="0.25">
      <c r="A50" s="195"/>
      <c r="B50" s="76" t="s">
        <v>207</v>
      </c>
      <c r="C50" s="125"/>
      <c r="D50" s="77" t="str">
        <f t="shared" si="17"/>
        <v/>
      </c>
      <c r="E50" s="77" t="str">
        <f t="shared" si="0"/>
        <v/>
      </c>
      <c r="F50" s="77" t="b">
        <f t="shared" si="20"/>
        <v>0</v>
      </c>
      <c r="G50" s="77" t="str">
        <f t="shared" si="22"/>
        <v/>
      </c>
      <c r="H50" s="108"/>
      <c r="I50" s="78"/>
      <c r="J50" s="78"/>
      <c r="K50" s="78"/>
      <c r="L50" s="78"/>
      <c r="M50" s="78"/>
      <c r="N50" s="135">
        <f t="shared" si="21"/>
        <v>0</v>
      </c>
      <c r="P50" s="67" t="str">
        <f t="shared" si="23"/>
        <v/>
      </c>
      <c r="Q50" s="68">
        <f t="shared" si="24"/>
        <v>0</v>
      </c>
      <c r="R50" s="69">
        <f t="shared" si="25"/>
        <v>0</v>
      </c>
      <c r="S50" s="70">
        <f t="shared" si="26"/>
        <v>0</v>
      </c>
      <c r="T50" s="71">
        <f t="shared" si="27"/>
        <v>0</v>
      </c>
      <c r="U50" s="72">
        <f t="shared" si="28"/>
        <v>0</v>
      </c>
      <c r="V50" s="73">
        <f t="shared" si="29"/>
        <v>0</v>
      </c>
      <c r="W50" s="71">
        <f t="shared" si="30"/>
        <v>0</v>
      </c>
      <c r="X50" s="69">
        <f t="shared" si="31"/>
        <v>0</v>
      </c>
      <c r="Y50" s="74">
        <f t="shared" si="32"/>
        <v>0</v>
      </c>
      <c r="Z50" s="68">
        <f t="shared" si="33"/>
        <v>0</v>
      </c>
      <c r="AA50" s="75">
        <f t="shared" si="34"/>
        <v>0</v>
      </c>
      <c r="AB50" s="73">
        <f t="shared" si="35"/>
        <v>0</v>
      </c>
      <c r="AC50" s="71">
        <f t="shared" si="36"/>
        <v>0</v>
      </c>
      <c r="AD50" s="72">
        <f t="shared" si="37"/>
        <v>0</v>
      </c>
      <c r="AE50" s="134">
        <f t="shared" si="19"/>
        <v>0</v>
      </c>
      <c r="AG50" s="79"/>
      <c r="AH50" s="56" t="e">
        <f>FF_7[[#This Row],[FF]]</f>
        <v>#VALUE!</v>
      </c>
    </row>
    <row r="51" spans="1:34" x14ac:dyDescent="0.25">
      <c r="A51" s="195"/>
      <c r="B51" s="76" t="s">
        <v>208</v>
      </c>
      <c r="C51" s="125"/>
      <c r="D51" s="77" t="str">
        <f t="shared" si="17"/>
        <v/>
      </c>
      <c r="E51" s="77" t="str">
        <f t="shared" si="0"/>
        <v/>
      </c>
      <c r="F51" s="77" t="b">
        <f t="shared" si="20"/>
        <v>0</v>
      </c>
      <c r="G51" s="77" t="str">
        <f t="shared" si="22"/>
        <v/>
      </c>
      <c r="H51" s="108"/>
      <c r="I51" s="78"/>
      <c r="J51" s="78"/>
      <c r="K51" s="78"/>
      <c r="L51" s="78"/>
      <c r="M51" s="78"/>
      <c r="N51" s="135">
        <f t="shared" si="21"/>
        <v>0</v>
      </c>
      <c r="P51" s="67" t="str">
        <f t="shared" si="23"/>
        <v/>
      </c>
      <c r="Q51" s="68">
        <f t="shared" si="24"/>
        <v>0</v>
      </c>
      <c r="R51" s="69">
        <f t="shared" si="25"/>
        <v>0</v>
      </c>
      <c r="S51" s="70">
        <f t="shared" si="26"/>
        <v>0</v>
      </c>
      <c r="T51" s="71">
        <f t="shared" si="27"/>
        <v>0</v>
      </c>
      <c r="U51" s="72">
        <f t="shared" si="28"/>
        <v>0</v>
      </c>
      <c r="V51" s="73">
        <f t="shared" si="29"/>
        <v>0</v>
      </c>
      <c r="W51" s="71">
        <f t="shared" si="30"/>
        <v>0</v>
      </c>
      <c r="X51" s="69">
        <f t="shared" si="31"/>
        <v>0</v>
      </c>
      <c r="Y51" s="74">
        <f t="shared" si="32"/>
        <v>0</v>
      </c>
      <c r="Z51" s="68">
        <f t="shared" si="33"/>
        <v>0</v>
      </c>
      <c r="AA51" s="75">
        <f t="shared" si="34"/>
        <v>0</v>
      </c>
      <c r="AB51" s="73">
        <f t="shared" si="35"/>
        <v>0</v>
      </c>
      <c r="AC51" s="71">
        <f t="shared" si="36"/>
        <v>0</v>
      </c>
      <c r="AD51" s="72">
        <f t="shared" si="37"/>
        <v>0</v>
      </c>
      <c r="AE51" s="134">
        <f t="shared" si="19"/>
        <v>0</v>
      </c>
      <c r="AG51" s="79"/>
      <c r="AH51" s="56" t="e">
        <f>FF_7[[#This Row],[FF]]</f>
        <v>#VALUE!</v>
      </c>
    </row>
    <row r="52" spans="1:34" ht="13.8" thickBot="1" x14ac:dyDescent="0.3">
      <c r="A52" s="196"/>
      <c r="B52" s="80" t="s">
        <v>209</v>
      </c>
      <c r="C52" s="138"/>
      <c r="D52" s="81" t="str">
        <f t="shared" si="17"/>
        <v/>
      </c>
      <c r="E52" s="81" t="str">
        <f t="shared" si="0"/>
        <v/>
      </c>
      <c r="F52" s="81" t="b">
        <f t="shared" si="20"/>
        <v>0</v>
      </c>
      <c r="G52" s="81" t="str">
        <f t="shared" si="22"/>
        <v/>
      </c>
      <c r="H52" s="109"/>
      <c r="I52" s="82"/>
      <c r="J52" s="82"/>
      <c r="K52" s="82"/>
      <c r="L52" s="82"/>
      <c r="M52" s="82"/>
      <c r="N52" s="135">
        <f t="shared" si="21"/>
        <v>0</v>
      </c>
      <c r="P52" s="67" t="str">
        <f t="shared" si="23"/>
        <v/>
      </c>
      <c r="Q52" s="68">
        <f t="shared" si="24"/>
        <v>0</v>
      </c>
      <c r="R52" s="69">
        <f t="shared" si="25"/>
        <v>0</v>
      </c>
      <c r="S52" s="70">
        <f t="shared" si="26"/>
        <v>0</v>
      </c>
      <c r="T52" s="71">
        <f t="shared" si="27"/>
        <v>0</v>
      </c>
      <c r="U52" s="72">
        <f t="shared" si="28"/>
        <v>0</v>
      </c>
      <c r="V52" s="73">
        <f t="shared" si="29"/>
        <v>0</v>
      </c>
      <c r="W52" s="71">
        <f t="shared" si="30"/>
        <v>0</v>
      </c>
      <c r="X52" s="69">
        <f t="shared" si="31"/>
        <v>0</v>
      </c>
      <c r="Y52" s="74">
        <f t="shared" si="32"/>
        <v>0</v>
      </c>
      <c r="Z52" s="68">
        <f t="shared" si="33"/>
        <v>0</v>
      </c>
      <c r="AA52" s="75">
        <f t="shared" si="34"/>
        <v>0</v>
      </c>
      <c r="AB52" s="73">
        <f t="shared" si="35"/>
        <v>0</v>
      </c>
      <c r="AC52" s="71">
        <f t="shared" si="36"/>
        <v>0</v>
      </c>
      <c r="AD52" s="72">
        <f t="shared" si="37"/>
        <v>0</v>
      </c>
      <c r="AE52" s="134">
        <f t="shared" si="19"/>
        <v>0</v>
      </c>
    </row>
    <row r="53" spans="1:34" ht="12.75" customHeight="1" x14ac:dyDescent="0.25">
      <c r="A53" s="83"/>
      <c r="B53" s="83"/>
      <c r="C53" s="83"/>
      <c r="D53" s="83"/>
      <c r="E53" s="83"/>
      <c r="F53" s="83"/>
      <c r="G53" s="84"/>
      <c r="H53" s="85" t="s">
        <v>78</v>
      </c>
      <c r="I53" s="85" t="s">
        <v>1</v>
      </c>
      <c r="J53" s="85" t="s">
        <v>2</v>
      </c>
      <c r="K53" s="85" t="s">
        <v>3</v>
      </c>
      <c r="L53" s="85" t="s">
        <v>4</v>
      </c>
      <c r="M53" s="85" t="s">
        <v>5</v>
      </c>
      <c r="N53" s="86" t="s">
        <v>6</v>
      </c>
      <c r="O53" s="84"/>
    </row>
    <row r="54" spans="1:34" ht="12.75" customHeight="1" x14ac:dyDescent="0.25">
      <c r="A54" s="186" t="s">
        <v>79</v>
      </c>
      <c r="B54" s="187"/>
      <c r="C54" s="188"/>
      <c r="D54" s="87" t="s">
        <v>80</v>
      </c>
      <c r="E54" s="88"/>
      <c r="F54" s="88"/>
      <c r="H54" s="89">
        <f>J54+I54+K54+L54+M54</f>
        <v>0</v>
      </c>
      <c r="I54" s="89">
        <f>Übersicht!D25</f>
        <v>0</v>
      </c>
      <c r="J54" s="89">
        <f>Übersicht!E25</f>
        <v>0</v>
      </c>
      <c r="K54" s="90">
        <f>Übersicht!F25</f>
        <v>0</v>
      </c>
      <c r="L54" s="90">
        <f>Übersicht!G25</f>
        <v>0</v>
      </c>
      <c r="M54" s="90">
        <f>Übersicht!H25</f>
        <v>0</v>
      </c>
      <c r="N54" s="90">
        <f>Übersicht!I25</f>
        <v>0</v>
      </c>
      <c r="P54" s="91"/>
      <c r="Q54" s="91" t="s">
        <v>81</v>
      </c>
      <c r="R54" s="91"/>
      <c r="S54" s="91"/>
      <c r="T54" s="92" t="s">
        <v>82</v>
      </c>
      <c r="U54" s="93"/>
      <c r="V54" s="93"/>
      <c r="W54" s="91" t="s">
        <v>83</v>
      </c>
      <c r="X54" s="91"/>
      <c r="Y54" s="91"/>
      <c r="Z54" s="91" t="s">
        <v>84</v>
      </c>
      <c r="AA54" s="91"/>
      <c r="AB54" s="91"/>
      <c r="AC54" s="91" t="s">
        <v>85</v>
      </c>
      <c r="AD54" s="91"/>
    </row>
    <row r="55" spans="1:34" ht="12.75" customHeight="1" x14ac:dyDescent="0.25">
      <c r="A55" s="189"/>
      <c r="B55" s="190"/>
      <c r="C55" s="191"/>
      <c r="D55" s="87" t="s">
        <v>86</v>
      </c>
      <c r="E55" s="88"/>
      <c r="F55" s="88"/>
      <c r="H55" s="68">
        <f>I55+J55+K55+L55+M55</f>
        <v>0</v>
      </c>
      <c r="I55" s="68">
        <f>SUM(P4:R52)</f>
        <v>0</v>
      </c>
      <c r="J55" s="68">
        <f>SUM(S4:U52)</f>
        <v>0</v>
      </c>
      <c r="K55" s="68">
        <f>SUM(V4:X52)</f>
        <v>0</v>
      </c>
      <c r="L55" s="68">
        <f>SUM(Y4:AA52)</f>
        <v>0</v>
      </c>
      <c r="M55" s="68">
        <f>SUM(AB4:AD52)</f>
        <v>0</v>
      </c>
      <c r="N55" s="68">
        <f>AE57</f>
        <v>0</v>
      </c>
      <c r="P55" s="184" t="s">
        <v>14</v>
      </c>
      <c r="Q55" s="182" t="s">
        <v>15</v>
      </c>
      <c r="R55" s="182" t="s">
        <v>16</v>
      </c>
      <c r="S55" s="182" t="s">
        <v>14</v>
      </c>
      <c r="T55" s="182" t="s">
        <v>15</v>
      </c>
      <c r="U55" s="182" t="s">
        <v>16</v>
      </c>
      <c r="V55" s="182" t="s">
        <v>14</v>
      </c>
      <c r="W55" s="182" t="s">
        <v>15</v>
      </c>
      <c r="X55" s="182" t="s">
        <v>16</v>
      </c>
      <c r="Y55" s="182" t="s">
        <v>14</v>
      </c>
      <c r="Z55" s="182" t="s">
        <v>15</v>
      </c>
      <c r="AA55" s="182" t="s">
        <v>16</v>
      </c>
      <c r="AB55" s="182" t="s">
        <v>14</v>
      </c>
      <c r="AC55" s="182" t="s">
        <v>15</v>
      </c>
      <c r="AD55" s="182" t="s">
        <v>16</v>
      </c>
    </row>
    <row r="56" spans="1:34" x14ac:dyDescent="0.25">
      <c r="A56" s="94"/>
      <c r="B56" s="94"/>
      <c r="C56" s="94"/>
      <c r="D56" s="94"/>
      <c r="E56" s="94"/>
      <c r="F56" s="94"/>
      <c r="G56" s="84"/>
      <c r="H56" s="95"/>
      <c r="I56" s="96"/>
      <c r="J56" s="96"/>
      <c r="K56" s="96"/>
      <c r="L56" s="96"/>
      <c r="M56" s="96"/>
      <c r="N56" s="96"/>
      <c r="P56" s="185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</row>
    <row r="57" spans="1:34" x14ac:dyDescent="0.25">
      <c r="A57" s="94"/>
      <c r="B57" s="94"/>
      <c r="C57" s="94"/>
      <c r="D57" s="94"/>
      <c r="E57" s="94"/>
      <c r="F57" s="94"/>
      <c r="G57" s="84"/>
      <c r="H57" s="95"/>
      <c r="I57" s="96"/>
      <c r="J57" s="96"/>
      <c r="K57" s="96"/>
      <c r="L57" s="96"/>
      <c r="M57" s="96"/>
      <c r="N57" s="96"/>
      <c r="P57" s="97">
        <f t="shared" ref="P57:AE57" si="38">SUM(P4:P52)</f>
        <v>0</v>
      </c>
      <c r="Q57" s="98">
        <f t="shared" si="38"/>
        <v>0</v>
      </c>
      <c r="R57" s="98">
        <f t="shared" si="38"/>
        <v>0</v>
      </c>
      <c r="S57" s="98">
        <f t="shared" si="38"/>
        <v>0</v>
      </c>
      <c r="T57" s="98">
        <f t="shared" si="38"/>
        <v>0</v>
      </c>
      <c r="U57" s="98">
        <f t="shared" si="38"/>
        <v>0</v>
      </c>
      <c r="V57" s="98">
        <f t="shared" si="38"/>
        <v>0</v>
      </c>
      <c r="W57" s="98">
        <f t="shared" si="38"/>
        <v>0</v>
      </c>
      <c r="X57" s="98">
        <f t="shared" si="38"/>
        <v>0</v>
      </c>
      <c r="Y57" s="98">
        <f t="shared" si="38"/>
        <v>0</v>
      </c>
      <c r="Z57" s="98">
        <f t="shared" si="38"/>
        <v>0</v>
      </c>
      <c r="AA57" s="98">
        <f t="shared" si="38"/>
        <v>0</v>
      </c>
      <c r="AB57" s="98">
        <f t="shared" si="38"/>
        <v>0</v>
      </c>
      <c r="AC57" s="98">
        <f t="shared" si="38"/>
        <v>0</v>
      </c>
      <c r="AD57" s="98">
        <f t="shared" si="38"/>
        <v>0</v>
      </c>
      <c r="AE57" s="98">
        <f t="shared" si="38"/>
        <v>0</v>
      </c>
    </row>
    <row r="58" spans="1:34" x14ac:dyDescent="0.25">
      <c r="A58" s="94"/>
      <c r="B58" s="94"/>
      <c r="C58" s="77" t="s">
        <v>93</v>
      </c>
      <c r="D58" s="99"/>
      <c r="E58" s="94"/>
      <c r="F58" s="94"/>
      <c r="I58" s="100">
        <f>COUNTIFS(C4:C52,"Einzelzimmer",I4:I52,"100,00%")</f>
        <v>0</v>
      </c>
      <c r="J58" s="100">
        <f>COUNTIFS(C4:C52,"Einzelzimmer",J4:J52,"100,00%")</f>
        <v>0</v>
      </c>
      <c r="K58" s="96"/>
      <c r="L58" s="101"/>
      <c r="M58" s="96"/>
      <c r="N58" s="96"/>
      <c r="P58" s="102" t="e">
        <f>P57/(P57+Q57)</f>
        <v>#DIV/0!</v>
      </c>
      <c r="Q58" s="103" t="e">
        <f>100%-P58</f>
        <v>#DIV/0!</v>
      </c>
      <c r="S58" s="104" t="e">
        <f>S57/(S57+T57)</f>
        <v>#DIV/0!</v>
      </c>
      <c r="T58" s="103" t="e">
        <f>100%-S58</f>
        <v>#DIV/0!</v>
      </c>
      <c r="V58" s="104" t="e">
        <f>V57/(V57+W57)</f>
        <v>#DIV/0!</v>
      </c>
      <c r="W58" s="103" t="e">
        <f>100%-V58</f>
        <v>#DIV/0!</v>
      </c>
      <c r="Y58" s="104" t="e">
        <f>Y57/(Y57+Z57)</f>
        <v>#DIV/0!</v>
      </c>
      <c r="Z58" s="103" t="e">
        <f>100%-Y58</f>
        <v>#DIV/0!</v>
      </c>
      <c r="AB58" s="104" t="e">
        <f>AB57/(AB57+AC57)</f>
        <v>#DIV/0!</v>
      </c>
      <c r="AC58" s="103" t="e">
        <f>100%-AB58</f>
        <v>#DIV/0!</v>
      </c>
    </row>
    <row r="59" spans="1:34" x14ac:dyDescent="0.25">
      <c r="A59" s="94"/>
      <c r="B59" s="94"/>
      <c r="C59" s="77" t="s">
        <v>94</v>
      </c>
      <c r="D59" s="99"/>
      <c r="E59" s="94"/>
      <c r="F59" s="94"/>
      <c r="I59" s="105">
        <f>SUMIFS(H4:H52,C4:C52,"Einzelzimmer",I4:I52,"100,00%")</f>
        <v>0</v>
      </c>
      <c r="J59" s="105">
        <f>SUMIFS(H4:H52,C4:C52,"Einzelzimmer",J4:J52,"100,00%")</f>
        <v>0</v>
      </c>
      <c r="K59" s="96"/>
      <c r="L59" s="95"/>
      <c r="M59" s="96"/>
      <c r="N59" s="96"/>
    </row>
    <row r="60" spans="1:34" ht="12.75" customHeight="1" x14ac:dyDescent="0.25">
      <c r="C60" s="77" t="s">
        <v>95</v>
      </c>
      <c r="D60" s="99"/>
      <c r="I60" s="100">
        <f>COUNTIFS(C4:C52,"Doppelzimmer",I4:I52,"100,00%")</f>
        <v>0</v>
      </c>
      <c r="J60" s="100">
        <f>COUNTIFS(C4:C52,"Doppelzimmer",J4:J52,"100,00%")</f>
        <v>0</v>
      </c>
      <c r="L60" s="101"/>
      <c r="P60" s="184" t="s">
        <v>87</v>
      </c>
      <c r="Q60" s="182" t="s">
        <v>88</v>
      </c>
      <c r="R60" s="182" t="s">
        <v>16</v>
      </c>
      <c r="S60" s="182" t="s">
        <v>87</v>
      </c>
      <c r="T60" s="182" t="s">
        <v>88</v>
      </c>
      <c r="U60" s="182" t="s">
        <v>16</v>
      </c>
      <c r="V60" s="182" t="s">
        <v>87</v>
      </c>
      <c r="W60" s="182" t="s">
        <v>88</v>
      </c>
      <c r="X60" s="182" t="s">
        <v>16</v>
      </c>
      <c r="Y60" s="182" t="s">
        <v>87</v>
      </c>
      <c r="Z60" s="182" t="s">
        <v>88</v>
      </c>
      <c r="AA60" s="182" t="s">
        <v>16</v>
      </c>
      <c r="AB60" s="182" t="s">
        <v>87</v>
      </c>
      <c r="AC60" s="182" t="s">
        <v>88</v>
      </c>
      <c r="AD60" s="182" t="s">
        <v>16</v>
      </c>
    </row>
    <row r="61" spans="1:34" x14ac:dyDescent="0.25">
      <c r="C61" s="77" t="s">
        <v>96</v>
      </c>
      <c r="D61" s="99"/>
      <c r="I61" s="105">
        <f>SUMIFS(H4:H52,C4:C52,"Doppelzimmer",I4:I52,"100,00%")</f>
        <v>0</v>
      </c>
      <c r="J61" s="105">
        <f>SUMIFS(H4:H52,C4:C52,"Doppelzimmer",J4:J52,"100,00%")</f>
        <v>0</v>
      </c>
      <c r="L61" s="95"/>
      <c r="P61" s="197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</row>
    <row r="62" spans="1:34" x14ac:dyDescent="0.25">
      <c r="C62" s="77" t="s">
        <v>153</v>
      </c>
      <c r="D62" s="99"/>
      <c r="I62" s="100">
        <f>COUNTIFS(C4:C52,"Dreibettzimmer",I4:I52,"100,00%")</f>
        <v>0</v>
      </c>
      <c r="J62" s="100">
        <f>COUNTIFS(C4:C52,"Dreibettzimmer",I4:I52,"100,00%")</f>
        <v>0</v>
      </c>
      <c r="P62" s="185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</row>
    <row r="63" spans="1:34" x14ac:dyDescent="0.25">
      <c r="C63" s="77" t="s">
        <v>154</v>
      </c>
      <c r="D63" s="99"/>
      <c r="I63" s="105">
        <f>SUMIFS(H4:H52,C4:C52,"Dreibettzimmer",I4:I52,"100,00%")</f>
        <v>0</v>
      </c>
      <c r="J63" s="105">
        <f>SUMIFS(H4:H52,C4:C52,"Dreibettzimmer",J4:J52,"100,00%")</f>
        <v>0</v>
      </c>
      <c r="K63" s="136" t="s">
        <v>446</v>
      </c>
      <c r="L63" s="193">
        <f>Übersicht!A58</f>
        <v>0</v>
      </c>
      <c r="M63" s="193"/>
      <c r="N63" s="193"/>
      <c r="P63" s="97" t="e">
        <f>P57/I54</f>
        <v>#DIV/0!</v>
      </c>
      <c r="Q63" s="98" t="e">
        <f>Q57/I54</f>
        <v>#DIV/0!</v>
      </c>
      <c r="R63" s="98" t="e">
        <f>R57/I54</f>
        <v>#DIV/0!</v>
      </c>
      <c r="S63" s="98" t="e">
        <f>S57/J54</f>
        <v>#DIV/0!</v>
      </c>
      <c r="T63" s="98" t="e">
        <f>T57/J54</f>
        <v>#DIV/0!</v>
      </c>
      <c r="U63" s="98" t="e">
        <f>U57/J54</f>
        <v>#DIV/0!</v>
      </c>
      <c r="V63" s="98" t="e">
        <f>V57/K54</f>
        <v>#DIV/0!</v>
      </c>
      <c r="W63" s="98" t="e">
        <f>W57/K54</f>
        <v>#DIV/0!</v>
      </c>
      <c r="X63" s="98" t="e">
        <f>X57/K54</f>
        <v>#DIV/0!</v>
      </c>
      <c r="Y63" s="98" t="e">
        <f>Y57/L54</f>
        <v>#DIV/0!</v>
      </c>
      <c r="Z63" s="98" t="e">
        <f>Z57/L54</f>
        <v>#DIV/0!</v>
      </c>
      <c r="AA63" s="98" t="e">
        <f>AA57/L54</f>
        <v>#DIV/0!</v>
      </c>
      <c r="AB63" s="98" t="e">
        <f>AB57/M54</f>
        <v>#DIV/0!</v>
      </c>
      <c r="AC63" s="98" t="e">
        <f>AC57/M54</f>
        <v>#DIV/0!</v>
      </c>
      <c r="AD63" s="98" t="e">
        <f>AD57/M54</f>
        <v>#DIV/0!</v>
      </c>
    </row>
    <row r="64" spans="1:34" x14ac:dyDescent="0.25">
      <c r="B64" s="84"/>
      <c r="C64" s="84"/>
      <c r="D64" s="84"/>
      <c r="E64" s="84"/>
      <c r="F64" s="84"/>
      <c r="G64" s="84"/>
      <c r="H64" s="95"/>
      <c r="I64" s="84"/>
    </row>
    <row r="65" spans="2:16" x14ac:dyDescent="0.25">
      <c r="B65" s="84"/>
      <c r="C65" s="84"/>
      <c r="D65" s="84"/>
      <c r="E65" s="84"/>
      <c r="F65" s="84"/>
      <c r="G65" s="84"/>
      <c r="H65" s="95"/>
      <c r="I65" s="84"/>
    </row>
    <row r="66" spans="2:16" x14ac:dyDescent="0.25">
      <c r="B66" s="84"/>
      <c r="C66" s="84"/>
      <c r="D66" s="84"/>
      <c r="E66" s="84"/>
      <c r="F66" s="84"/>
      <c r="G66" s="84"/>
      <c r="H66" s="95"/>
      <c r="I66" s="84"/>
    </row>
    <row r="67" spans="2:16" x14ac:dyDescent="0.25">
      <c r="B67" s="84"/>
      <c r="C67" s="84"/>
      <c r="D67" s="84"/>
      <c r="E67" s="84"/>
      <c r="F67" s="84"/>
      <c r="G67" s="84"/>
      <c r="H67" s="95"/>
      <c r="I67" s="84"/>
    </row>
    <row r="68" spans="2:16" x14ac:dyDescent="0.25">
      <c r="B68" s="84"/>
      <c r="C68" s="84"/>
      <c r="D68" s="84"/>
      <c r="E68" s="84"/>
      <c r="F68" s="84"/>
      <c r="G68" s="84"/>
      <c r="H68" s="95"/>
      <c r="I68" s="84"/>
      <c r="P68" s="106"/>
    </row>
  </sheetData>
  <sheetProtection algorithmName="SHA-512" hashValue="DmV3WIQlD7s9rnsjuJ88KUxu7kT+o4SZ7oICgcynalJYUJva6GB1WFsmvf9XrlzDBKrdwaQb2+YEkEK5ilh+0w==" saltValue="kKFjLuI28LYhic79lVWTYg==" spinCount="100000" sheet="1" objects="1" scenarios="1" autoFilter="0"/>
  <mergeCells count="41">
    <mergeCell ref="L63:N63"/>
    <mergeCell ref="AC60:AC62"/>
    <mergeCell ref="AD60:AD62"/>
    <mergeCell ref="W60:W62"/>
    <mergeCell ref="X60:X62"/>
    <mergeCell ref="Y60:Y62"/>
    <mergeCell ref="Z60:Z62"/>
    <mergeCell ref="AA60:AA62"/>
    <mergeCell ref="AB60:AB62"/>
    <mergeCell ref="U60:U62"/>
    <mergeCell ref="V60:V62"/>
    <mergeCell ref="P60:P62"/>
    <mergeCell ref="Q60:Q62"/>
    <mergeCell ref="R60:R62"/>
    <mergeCell ref="S60:S62"/>
    <mergeCell ref="T60:T62"/>
    <mergeCell ref="A1:N1"/>
    <mergeCell ref="P1:AD1"/>
    <mergeCell ref="A2:H2"/>
    <mergeCell ref="AB55:AB56"/>
    <mergeCell ref="AC55:AC56"/>
    <mergeCell ref="AD55:AD56"/>
    <mergeCell ref="Y55:Y56"/>
    <mergeCell ref="Z55:Z56"/>
    <mergeCell ref="AA55:AA56"/>
    <mergeCell ref="P55:P56"/>
    <mergeCell ref="Q55:Q56"/>
    <mergeCell ref="R55:R56"/>
    <mergeCell ref="S55:S56"/>
    <mergeCell ref="T55:T56"/>
    <mergeCell ref="S2:U2"/>
    <mergeCell ref="A3:A52"/>
    <mergeCell ref="V2:X2"/>
    <mergeCell ref="P2:R2"/>
    <mergeCell ref="Y2:AA2"/>
    <mergeCell ref="AB2:AD2"/>
    <mergeCell ref="A54:C55"/>
    <mergeCell ref="V55:V56"/>
    <mergeCell ref="W55:W56"/>
    <mergeCell ref="X55:X56"/>
    <mergeCell ref="U55:U56"/>
  </mergeCells>
  <conditionalFormatting sqref="O2 O64 A65:A70 B66:I70 A2 K62:N62 AF52:AJ64 A53:G53 I2:L2 J65:XFD70 A71:XFD1048576 AI2:XFD3 AI4:AJ51 AK4:XFD64 AH2:AH51 B4:B52 O4:AD53">
    <cfRule type="containsErrors" dxfId="478" priority="530">
      <formula>ISERROR(A2)</formula>
    </cfRule>
  </conditionalFormatting>
  <conditionalFormatting sqref="O3">
    <cfRule type="containsErrors" dxfId="477" priority="487">
      <formula>ISERROR(O3)</formula>
    </cfRule>
  </conditionalFormatting>
  <conditionalFormatting sqref="M2">
    <cfRule type="containsErrors" dxfId="476" priority="484">
      <formula>ISERROR(M2)</formula>
    </cfRule>
  </conditionalFormatting>
  <conditionalFormatting sqref="A3">
    <cfRule type="containsErrors" dxfId="475" priority="405">
      <formula>ISERROR(A3)</formula>
    </cfRule>
  </conditionalFormatting>
  <conditionalFormatting sqref="AF2:AF22 AG2:AG29">
    <cfRule type="containsErrors" dxfId="474" priority="204">
      <formula>ISERROR(AF2)</formula>
    </cfRule>
  </conditionalFormatting>
  <conditionalFormatting sqref="P64:AE64">
    <cfRule type="containsErrors" dxfId="473" priority="203">
      <formula>ISERROR(P64)</formula>
    </cfRule>
  </conditionalFormatting>
  <conditionalFormatting sqref="P2 AE3 V2 Y2 S2">
    <cfRule type="containsErrors" dxfId="472" priority="202">
      <formula>ISERROR(P2)</formula>
    </cfRule>
  </conditionalFormatting>
  <conditionalFormatting sqref="P3:AA3">
    <cfRule type="containsErrors" dxfId="471" priority="201">
      <formula>ISERROR(P3)</formula>
    </cfRule>
  </conditionalFormatting>
  <conditionalFormatting sqref="AB2">
    <cfRule type="containsErrors" dxfId="470" priority="200">
      <formula>ISERROR(AB2)</formula>
    </cfRule>
  </conditionalFormatting>
  <conditionalFormatting sqref="AB3 AD3">
    <cfRule type="containsErrors" dxfId="469" priority="199">
      <formula>ISERROR(AB3)</formula>
    </cfRule>
  </conditionalFormatting>
  <conditionalFormatting sqref="AC3">
    <cfRule type="containsErrors" dxfId="468" priority="198">
      <formula>ISERROR(AC3)</formula>
    </cfRule>
  </conditionalFormatting>
  <conditionalFormatting sqref="L56:L57">
    <cfRule type="containsErrors" dxfId="467" priority="166">
      <formula>ISERROR(L56)</formula>
    </cfRule>
  </conditionalFormatting>
  <conditionalFormatting sqref="M56:M57">
    <cfRule type="containsErrors" dxfId="466" priority="165">
      <formula>ISERROR(M56)</formula>
    </cfRule>
  </conditionalFormatting>
  <conditionalFormatting sqref="B65:F65 I65">
    <cfRule type="containsErrors" dxfId="465" priority="158">
      <formula>ISERROR(B65)</formula>
    </cfRule>
  </conditionalFormatting>
  <conditionalFormatting sqref="N56:N57">
    <cfRule type="containsErrors" dxfId="464" priority="164">
      <formula>ISERROR(N56)</formula>
    </cfRule>
  </conditionalFormatting>
  <conditionalFormatting sqref="I56:I57">
    <cfRule type="containsErrors" dxfId="463" priority="170">
      <formula>ISERROR(I56)</formula>
    </cfRule>
  </conditionalFormatting>
  <conditionalFormatting sqref="M60:N61">
    <cfRule type="containsErrors" dxfId="462" priority="145">
      <formula>ISERROR(M60)</formula>
    </cfRule>
  </conditionalFormatting>
  <conditionalFormatting sqref="J56:J57">
    <cfRule type="containsErrors" dxfId="461" priority="168">
      <formula>ISERROR(J56)</formula>
    </cfRule>
  </conditionalFormatting>
  <conditionalFormatting sqref="K56:K57">
    <cfRule type="containsErrors" dxfId="460" priority="167">
      <formula>ISERROR(K56)</formula>
    </cfRule>
  </conditionalFormatting>
  <conditionalFormatting sqref="G65">
    <cfRule type="containsErrors" dxfId="459" priority="157">
      <formula>ISERROR(G65)</formula>
    </cfRule>
  </conditionalFormatting>
  <conditionalFormatting sqref="AE2">
    <cfRule type="containsErrors" dxfId="458" priority="178">
      <formula>ISERROR(AE2)</formula>
    </cfRule>
  </conditionalFormatting>
  <conditionalFormatting sqref="A60:B63 J64:N64 A64 E60:F63">
    <cfRule type="containsErrors" dxfId="457" priority="177">
      <formula>ISERROR(A60)</formula>
    </cfRule>
  </conditionalFormatting>
  <conditionalFormatting sqref="G56:H57">
    <cfRule type="containsErrors" dxfId="456" priority="176">
      <formula>ISERROR(G56)</formula>
    </cfRule>
  </conditionalFormatting>
  <conditionalFormatting sqref="L61">
    <cfRule type="containsErrors" dxfId="455" priority="128">
      <formula>ISERROR(L61)</formula>
    </cfRule>
  </conditionalFormatting>
  <conditionalFormatting sqref="M58:M59">
    <cfRule type="containsErrors" dxfId="454" priority="144">
      <formula>ISERROR(M58)</formula>
    </cfRule>
  </conditionalFormatting>
  <conditionalFormatting sqref="N58:N59">
    <cfRule type="containsErrors" dxfId="453" priority="143">
      <formula>ISERROR(N58)</formula>
    </cfRule>
  </conditionalFormatting>
  <conditionalFormatting sqref="K60:K61">
    <cfRule type="containsErrors" dxfId="452" priority="142">
      <formula>ISERROR(K60)</formula>
    </cfRule>
  </conditionalFormatting>
  <conditionalFormatting sqref="K59">
    <cfRule type="containsErrors" dxfId="451" priority="141">
      <formula>ISERROR(K59)</formula>
    </cfRule>
  </conditionalFormatting>
  <conditionalFormatting sqref="H65">
    <cfRule type="containsErrors" dxfId="450" priority="156">
      <formula>ISERROR(H65)</formula>
    </cfRule>
  </conditionalFormatting>
  <conditionalFormatting sqref="B64:F64 I64">
    <cfRule type="containsErrors" dxfId="449" priority="155">
      <formula>ISERROR(B64)</formula>
    </cfRule>
  </conditionalFormatting>
  <conditionalFormatting sqref="K58">
    <cfRule type="containsErrors" dxfId="448" priority="136">
      <formula>ISERROR(K58)</formula>
    </cfRule>
  </conditionalFormatting>
  <conditionalFormatting sqref="I58">
    <cfRule type="containsErrors" dxfId="447" priority="122">
      <formula>ISERROR(I58)</formula>
    </cfRule>
  </conditionalFormatting>
  <conditionalFormatting sqref="I59">
    <cfRule type="containsErrors" dxfId="446" priority="121">
      <formula>ISERROR(I59)</formula>
    </cfRule>
  </conditionalFormatting>
  <conditionalFormatting sqref="I60">
    <cfRule type="containsErrors" dxfId="445" priority="120">
      <formula>ISERROR(I60)</formula>
    </cfRule>
  </conditionalFormatting>
  <conditionalFormatting sqref="I61">
    <cfRule type="containsErrors" dxfId="444" priority="119">
      <formula>ISERROR(I61)</formula>
    </cfRule>
  </conditionalFormatting>
  <conditionalFormatting sqref="L58">
    <cfRule type="containsErrors" dxfId="443" priority="131">
      <formula>ISERROR(L58)</formula>
    </cfRule>
  </conditionalFormatting>
  <conditionalFormatting sqref="L59">
    <cfRule type="containsErrors" dxfId="442" priority="130">
      <formula>ISERROR(L59)</formula>
    </cfRule>
  </conditionalFormatting>
  <conditionalFormatting sqref="L60">
    <cfRule type="containsErrors" dxfId="441" priority="129">
      <formula>ISERROR(L60)</formula>
    </cfRule>
  </conditionalFormatting>
  <conditionalFormatting sqref="D55">
    <cfRule type="containsErrors" dxfId="440" priority="127">
      <formula>ISERROR(D55)</formula>
    </cfRule>
  </conditionalFormatting>
  <conditionalFormatting sqref="A54">
    <cfRule type="containsErrors" dxfId="439" priority="126">
      <formula>ISERROR(A54)</formula>
    </cfRule>
  </conditionalFormatting>
  <conditionalFormatting sqref="D54">
    <cfRule type="containsErrors" dxfId="438" priority="125">
      <formula>ISERROR(D54)</formula>
    </cfRule>
  </conditionalFormatting>
  <conditionalFormatting sqref="C58:C59">
    <cfRule type="containsErrors" dxfId="437" priority="124">
      <formula>ISERROR(C58)</formula>
    </cfRule>
  </conditionalFormatting>
  <conditionalFormatting sqref="S60 U60">
    <cfRule type="containsErrors" dxfId="436" priority="105">
      <formula>ISERROR(S60)</formula>
    </cfRule>
  </conditionalFormatting>
  <conditionalFormatting sqref="V60 X60">
    <cfRule type="containsErrors" dxfId="435" priority="104">
      <formula>ISERROR(V60)</formula>
    </cfRule>
  </conditionalFormatting>
  <conditionalFormatting sqref="Y60 AA60">
    <cfRule type="containsErrors" dxfId="434" priority="103">
      <formula>ISERROR(Y60)</formula>
    </cfRule>
  </conditionalFormatting>
  <conditionalFormatting sqref="P63:AA63">
    <cfRule type="containsErrors" dxfId="433" priority="102">
      <formula>ISERROR(P63)</formula>
    </cfRule>
  </conditionalFormatting>
  <conditionalFormatting sqref="C60:C61">
    <cfRule type="containsErrors" dxfId="432" priority="123">
      <formula>ISERROR(C60)</formula>
    </cfRule>
  </conditionalFormatting>
  <conditionalFormatting sqref="J58">
    <cfRule type="containsErrors" dxfId="431" priority="118">
      <formula>ISERROR(J58)</formula>
    </cfRule>
  </conditionalFormatting>
  <conditionalFormatting sqref="J59">
    <cfRule type="containsErrors" dxfId="430" priority="117">
      <formula>ISERROR(J59)</formula>
    </cfRule>
  </conditionalFormatting>
  <conditionalFormatting sqref="J60">
    <cfRule type="containsErrors" dxfId="429" priority="116">
      <formula>ISERROR(J60)</formula>
    </cfRule>
  </conditionalFormatting>
  <conditionalFormatting sqref="J61">
    <cfRule type="containsErrors" dxfId="428" priority="115">
      <formula>ISERROR(J61)</formula>
    </cfRule>
  </conditionalFormatting>
  <conditionalFormatting sqref="AB55 AD55">
    <cfRule type="containsErrors" dxfId="427" priority="100">
      <formula>ISERROR(AB55)</formula>
    </cfRule>
  </conditionalFormatting>
  <conditionalFormatting sqref="AB60 AD60">
    <cfRule type="containsErrors" dxfId="426" priority="99">
      <formula>ISERROR(AB60)</formula>
    </cfRule>
  </conditionalFormatting>
  <conditionalFormatting sqref="AB63:AD63">
    <cfRule type="containsErrors" dxfId="425" priority="98">
      <formula>ISERROR(AB63)</formula>
    </cfRule>
  </conditionalFormatting>
  <conditionalFormatting sqref="T55">
    <cfRule type="containsErrors" dxfId="424" priority="97">
      <formula>ISERROR(T55)</formula>
    </cfRule>
  </conditionalFormatting>
  <conditionalFormatting sqref="C62:C63">
    <cfRule type="containsErrors" dxfId="423" priority="114">
      <formula>ISERROR(C62)</formula>
    </cfRule>
  </conditionalFormatting>
  <conditionalFormatting sqref="I62:J62">
    <cfRule type="containsErrors" dxfId="422" priority="113">
      <formula>ISERROR(I62)</formula>
    </cfRule>
  </conditionalFormatting>
  <conditionalFormatting sqref="I63:J63">
    <cfRule type="containsErrors" dxfId="421" priority="112">
      <formula>ISERROR(I63)</formula>
    </cfRule>
  </conditionalFormatting>
  <conditionalFormatting sqref="Z55">
    <cfRule type="containsErrors" dxfId="420" priority="95">
      <formula>ISERROR(Z55)</formula>
    </cfRule>
  </conditionalFormatting>
  <conditionalFormatting sqref="W55">
    <cfRule type="containsErrors" dxfId="419" priority="96">
      <formula>ISERROR(W55)</formula>
    </cfRule>
  </conditionalFormatting>
  <conditionalFormatting sqref="AC55">
    <cfRule type="containsErrors" dxfId="418" priority="94">
      <formula>ISERROR(AC55)</formula>
    </cfRule>
  </conditionalFormatting>
  <conditionalFormatting sqref="T60">
    <cfRule type="containsErrors" dxfId="417" priority="93">
      <formula>ISERROR(T60)</formula>
    </cfRule>
  </conditionalFormatting>
  <conditionalFormatting sqref="W60">
    <cfRule type="containsErrors" dxfId="416" priority="92">
      <formula>ISERROR(W60)</formula>
    </cfRule>
  </conditionalFormatting>
  <conditionalFormatting sqref="Z60">
    <cfRule type="containsErrors" dxfId="415" priority="91">
      <formula>ISERROR(Z60)</formula>
    </cfRule>
  </conditionalFormatting>
  <conditionalFormatting sqref="AD59 AB57:AD58">
    <cfRule type="containsErrors" dxfId="414" priority="101">
      <formula>ISERROR(AB57)</formula>
    </cfRule>
  </conditionalFormatting>
  <conditionalFormatting sqref="AC60">
    <cfRule type="containsErrors" dxfId="413" priority="90">
      <formula>ISERROR(AC60)</formula>
    </cfRule>
  </conditionalFormatting>
  <conditionalFormatting sqref="O54 O57:O58 O60:O63">
    <cfRule type="containsErrors" dxfId="412" priority="111">
      <formula>ISERROR(O54)</formula>
    </cfRule>
  </conditionalFormatting>
  <conditionalFormatting sqref="O55:O56 O59">
    <cfRule type="containsErrors" dxfId="411" priority="110">
      <formula>ISERROR(O55)</formula>
    </cfRule>
  </conditionalFormatting>
  <conditionalFormatting sqref="P60:R60">
    <cfRule type="containsErrors" dxfId="410" priority="106">
      <formula>ISERROR(P60)</formula>
    </cfRule>
  </conditionalFormatting>
  <conditionalFormatting sqref="P55:S55 U55:V55 X55:Y55 AA55">
    <cfRule type="containsErrors" dxfId="409" priority="107">
      <formula>ISERROR(P55)</formula>
    </cfRule>
  </conditionalFormatting>
  <conditionalFormatting sqref="AA59 P57:AA58 P54:AD54">
    <cfRule type="containsErrors" dxfId="408" priority="108">
      <formula>ISERROR(P54)</formula>
    </cfRule>
  </conditionalFormatting>
  <conditionalFormatting sqref="M54">
    <cfRule type="containsErrors" dxfId="407" priority="68">
      <formula>ISERROR(M54)</formula>
    </cfRule>
  </conditionalFormatting>
  <conditionalFormatting sqref="I55">
    <cfRule type="containsErrors" dxfId="406" priority="66">
      <formula>ISERROR(I55)</formula>
    </cfRule>
  </conditionalFormatting>
  <conditionalFormatting sqref="I54">
    <cfRule type="containsErrors" dxfId="405" priority="65">
      <formula>ISERROR(I54)</formula>
    </cfRule>
  </conditionalFormatting>
  <conditionalFormatting sqref="K55">
    <cfRule type="containsErrors" dxfId="404" priority="63">
      <formula>ISERROR(K55)</formula>
    </cfRule>
  </conditionalFormatting>
  <conditionalFormatting sqref="J55">
    <cfRule type="containsErrors" dxfId="403" priority="64">
      <formula>ISERROR(J55)</formula>
    </cfRule>
  </conditionalFormatting>
  <conditionalFormatting sqref="L55">
    <cfRule type="containsErrors" dxfId="402" priority="62">
      <formula>ISERROR(L55)</formula>
    </cfRule>
  </conditionalFormatting>
  <conditionalFormatting sqref="J54">
    <cfRule type="containsErrors" dxfId="401" priority="71">
      <formula>ISERROR(J54)</formula>
    </cfRule>
  </conditionalFormatting>
  <conditionalFormatting sqref="N53">
    <cfRule type="containsErrors" dxfId="400" priority="53">
      <formula>ISERROR(N53)</formula>
    </cfRule>
  </conditionalFormatting>
  <conditionalFormatting sqref="M55">
    <cfRule type="containsErrors" dxfId="399" priority="61">
      <formula>ISERROR(M55)</formula>
    </cfRule>
  </conditionalFormatting>
  <conditionalFormatting sqref="H53:M53 H55">
    <cfRule type="containsErrors" dxfId="398" priority="73">
      <formula>ISERROR(H53)</formula>
    </cfRule>
  </conditionalFormatting>
  <conditionalFormatting sqref="L54">
    <cfRule type="containsErrors" dxfId="397" priority="69">
      <formula>ISERROR(L54)</formula>
    </cfRule>
  </conditionalFormatting>
  <conditionalFormatting sqref="K54">
    <cfRule type="containsErrors" dxfId="396" priority="70">
      <formula>ISERROR(K54)</formula>
    </cfRule>
  </conditionalFormatting>
  <conditionalFormatting sqref="AE4:AE52">
    <cfRule type="containsErrors" dxfId="395" priority="59">
      <formula>ISERROR(AE4)</formula>
    </cfRule>
  </conditionalFormatting>
  <conditionalFormatting sqref="AE53:AE56 AE58:AE63">
    <cfRule type="containsErrors" dxfId="394" priority="58">
      <formula>ISERROR(AE53)</formula>
    </cfRule>
  </conditionalFormatting>
  <conditionalFormatting sqref="AE57">
    <cfRule type="containsErrors" dxfId="393" priority="57">
      <formula>ISERROR(AE57)</formula>
    </cfRule>
  </conditionalFormatting>
  <conditionalFormatting sqref="N2">
    <cfRule type="containsErrors" dxfId="392" priority="56">
      <formula>ISERROR(N2)</formula>
    </cfRule>
  </conditionalFormatting>
  <conditionalFormatting sqref="N54">
    <cfRule type="containsErrors" dxfId="391" priority="52">
      <formula>ISERROR(N54)</formula>
    </cfRule>
  </conditionalFormatting>
  <conditionalFormatting sqref="N55">
    <cfRule type="containsErrors" dxfId="390" priority="51">
      <formula>ISERROR(N55)</formula>
    </cfRule>
  </conditionalFormatting>
  <conditionalFormatting sqref="K63:L63">
    <cfRule type="containsErrors" dxfId="389" priority="49">
      <formula>ISERROR(K63)</formula>
    </cfRule>
  </conditionalFormatting>
  <conditionalFormatting sqref="B3:C3">
    <cfRule type="containsErrors" dxfId="388" priority="33">
      <formula>ISERROR(B3)</formula>
    </cfRule>
  </conditionalFormatting>
  <conditionalFormatting sqref="H3">
    <cfRule type="containsErrors" dxfId="387" priority="31">
      <formula>ISERROR(H3)</formula>
    </cfRule>
  </conditionalFormatting>
  <conditionalFormatting sqref="M3">
    <cfRule type="containsErrors" dxfId="386" priority="30">
      <formula>ISERROR(M3)</formula>
    </cfRule>
  </conditionalFormatting>
  <conditionalFormatting sqref="D3:F3 I3:L3">
    <cfRule type="containsErrors" dxfId="385" priority="32">
      <formula>ISERROR(D3)</formula>
    </cfRule>
  </conditionalFormatting>
  <conditionalFormatting sqref="N3">
    <cfRule type="containsErrors" dxfId="384" priority="29">
      <formula>ISERROR(N3)</formula>
    </cfRule>
  </conditionalFormatting>
  <conditionalFormatting sqref="M4:M52 I12:I52 J22:J52 K25:K52 L15:L52">
    <cfRule type="containsErrors" dxfId="383" priority="14">
      <formula>ISERROR(I4)</formula>
    </cfRule>
  </conditionalFormatting>
  <conditionalFormatting sqref="L5">
    <cfRule type="containsErrors" dxfId="382" priority="10">
      <formula>ISERROR(L5)</formula>
    </cfRule>
  </conditionalFormatting>
  <conditionalFormatting sqref="J12:J21">
    <cfRule type="containsErrors" dxfId="381" priority="13">
      <formula>ISERROR(J12)</formula>
    </cfRule>
  </conditionalFormatting>
  <conditionalFormatting sqref="K12:K24">
    <cfRule type="containsErrors" dxfId="380" priority="12">
      <formula>ISERROR(K12)</formula>
    </cfRule>
  </conditionalFormatting>
  <conditionalFormatting sqref="L4 L6:L14">
    <cfRule type="containsErrors" dxfId="379" priority="11">
      <formula>ISERROR(L4)</formula>
    </cfRule>
  </conditionalFormatting>
  <conditionalFormatting sqref="H12:H52 D4:F52">
    <cfRule type="containsErrors" dxfId="378" priority="9">
      <formula>ISERROR(D4)</formula>
    </cfRule>
  </conditionalFormatting>
  <conditionalFormatting sqref="C4:C52">
    <cfRule type="expression" dxfId="377" priority="8">
      <formula>(I4+J4+K4+L4+M4+N4)&lt;&gt;100%</formula>
    </cfRule>
  </conditionalFormatting>
  <conditionalFormatting sqref="I11">
    <cfRule type="containsErrors" dxfId="376" priority="7">
      <formula>ISERROR(I11)</formula>
    </cfRule>
  </conditionalFormatting>
  <conditionalFormatting sqref="J11">
    <cfRule type="containsErrors" dxfId="375" priority="6">
      <formula>ISERROR(J11)</formula>
    </cfRule>
  </conditionalFormatting>
  <conditionalFormatting sqref="K4:K11">
    <cfRule type="containsErrors" dxfId="374" priority="5">
      <formula>ISERROR(K4)</formula>
    </cfRule>
  </conditionalFormatting>
  <conditionalFormatting sqref="H11">
    <cfRule type="containsErrors" dxfId="373" priority="4">
      <formula>ISERROR(H11)</formula>
    </cfRule>
  </conditionalFormatting>
  <conditionalFormatting sqref="H4:I10">
    <cfRule type="containsErrors" dxfId="372" priority="3">
      <formula>ISERROR(H4)</formula>
    </cfRule>
  </conditionalFormatting>
  <conditionalFormatting sqref="J4:J10">
    <cfRule type="containsErrors" dxfId="371" priority="2">
      <formula>ISERROR(J4)</formula>
    </cfRule>
  </conditionalFormatting>
  <conditionalFormatting sqref="N4:N52">
    <cfRule type="containsErrors" dxfId="370" priority="1">
      <formula>ISERROR(N4)</formula>
    </cfRule>
  </conditionalFormatting>
  <dataValidations count="1">
    <dataValidation type="list" allowBlank="1" showInputMessage="1" showErrorMessage="1" sqref="E4:F52">
      <formula1>"WF, FF, MF"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Header>&amp;LFreistaat Sachsen&amp;CFlächenzusammenstellung&amp;R&amp;A</oddHeader>
    <oddFooter>&amp;L&amp;F&amp;CSeite &amp;P&amp;Rgedruckt am : 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'Raum ABC'!$A$1:$A$51</xm:f>
          </x14:formula1>
          <xm:sqref>C4:C52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H68"/>
  <sheetViews>
    <sheetView showGridLines="0" showZeros="0" workbookViewId="0">
      <pane xSplit="1" ySplit="3" topLeftCell="B4" activePane="bottomRight" state="frozen"/>
      <selection activeCell="C14" sqref="C14"/>
      <selection pane="topRight" activeCell="C14" sqref="C14"/>
      <selection pane="bottomLeft" activeCell="C14" sqref="C14"/>
      <selection pane="bottomRight" activeCell="M28" sqref="M28"/>
    </sheetView>
  </sheetViews>
  <sheetFormatPr baseColWidth="10" defaultColWidth="11.44140625" defaultRowHeight="13.2" x14ac:dyDescent="0.25"/>
  <cols>
    <col min="1" max="1" width="5.44140625" style="52" customWidth="1"/>
    <col min="2" max="2" width="8.5546875" style="52" customWidth="1"/>
    <col min="3" max="3" width="25.33203125" style="52" customWidth="1"/>
    <col min="4" max="4" width="6" style="52" customWidth="1"/>
    <col min="5" max="5" width="6" style="99" hidden="1" customWidth="1"/>
    <col min="6" max="7" width="6" style="52" hidden="1" customWidth="1"/>
    <col min="8" max="11" width="8.6640625" style="52" customWidth="1"/>
    <col min="12" max="12" width="8.6640625" style="51" customWidth="1"/>
    <col min="13" max="13" width="8.6640625" style="52" customWidth="1"/>
    <col min="14" max="14" width="11.109375" style="52" customWidth="1"/>
    <col min="15" max="15" width="2.6640625" style="52" customWidth="1"/>
    <col min="16" max="25" width="11.44140625" style="52" customWidth="1"/>
    <col min="26" max="28" width="11.44140625" style="52"/>
    <col min="29" max="31" width="11.44140625" style="52" customWidth="1"/>
    <col min="32" max="32" width="11.44140625" style="52" hidden="1" customWidth="1"/>
    <col min="33" max="37" width="0" style="52" hidden="1" customWidth="1"/>
    <col min="38" max="16384" width="11.44140625" style="52"/>
  </cols>
  <sheetData>
    <row r="1" spans="1:34" ht="13.8" thickBot="1" x14ac:dyDescent="0.3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51"/>
      <c r="P1" s="176" t="s">
        <v>441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F1" s="53" t="s">
        <v>43</v>
      </c>
      <c r="AG1" s="53" t="s">
        <v>18</v>
      </c>
      <c r="AH1" s="53" t="s">
        <v>20</v>
      </c>
    </row>
    <row r="2" spans="1:34" s="58" customFormat="1" ht="39.9" customHeight="1" thickBot="1" x14ac:dyDescent="0.3">
      <c r="A2" s="201" t="s">
        <v>445</v>
      </c>
      <c r="B2" s="202"/>
      <c r="C2" s="202"/>
      <c r="D2" s="202"/>
      <c r="E2" s="202"/>
      <c r="F2" s="202"/>
      <c r="G2" s="202"/>
      <c r="H2" s="203"/>
      <c r="I2" s="54" t="s">
        <v>1</v>
      </c>
      <c r="J2" s="54" t="s">
        <v>2</v>
      </c>
      <c r="K2" s="54" t="s">
        <v>3</v>
      </c>
      <c r="L2" s="54" t="s">
        <v>4</v>
      </c>
      <c r="M2" s="54" t="s">
        <v>5</v>
      </c>
      <c r="N2" s="123" t="s">
        <v>6</v>
      </c>
      <c r="O2" s="55"/>
      <c r="P2" s="179" t="s">
        <v>7</v>
      </c>
      <c r="Q2" s="180"/>
      <c r="R2" s="200"/>
      <c r="S2" s="179" t="s">
        <v>8</v>
      </c>
      <c r="T2" s="180"/>
      <c r="U2" s="200"/>
      <c r="V2" s="179" t="s">
        <v>3</v>
      </c>
      <c r="W2" s="180"/>
      <c r="X2" s="200"/>
      <c r="Y2" s="179" t="s">
        <v>4</v>
      </c>
      <c r="Z2" s="180"/>
      <c r="AA2" s="200"/>
      <c r="AB2" s="179" t="s">
        <v>9</v>
      </c>
      <c r="AC2" s="180"/>
      <c r="AD2" s="200"/>
      <c r="AE2" s="54" t="s">
        <v>6</v>
      </c>
      <c r="AF2" s="56" t="str">
        <f>WF_5[[#This Row],[WF]]</f>
        <v>Bewohnerbad/WC/Sanitär</v>
      </c>
      <c r="AG2" s="57" t="str">
        <f>MF_6[[#This Row],[MF]]</f>
        <v>Archiv</v>
      </c>
      <c r="AH2" s="56" t="str">
        <f>FF_7[[#This Row],[FF]]</f>
        <v>Arzt-/Behandlungszimmer</v>
      </c>
    </row>
    <row r="3" spans="1:34" ht="30.75" customHeight="1" thickBot="1" x14ac:dyDescent="0.3">
      <c r="A3" s="194" t="s">
        <v>76</v>
      </c>
      <c r="B3" s="129" t="s">
        <v>10</v>
      </c>
      <c r="C3" s="132" t="s">
        <v>11</v>
      </c>
      <c r="D3" s="131" t="s">
        <v>149</v>
      </c>
      <c r="E3" s="131" t="s">
        <v>43</v>
      </c>
      <c r="F3" s="131" t="s">
        <v>18</v>
      </c>
      <c r="G3" s="132" t="s">
        <v>20</v>
      </c>
      <c r="H3" s="133" t="s">
        <v>12</v>
      </c>
      <c r="I3" s="131" t="s">
        <v>13</v>
      </c>
      <c r="J3" s="131" t="s">
        <v>13</v>
      </c>
      <c r="K3" s="131" t="s">
        <v>13</v>
      </c>
      <c r="L3" s="131" t="s">
        <v>13</v>
      </c>
      <c r="M3" s="131" t="s">
        <v>13</v>
      </c>
      <c r="N3" s="137" t="s">
        <v>13</v>
      </c>
      <c r="O3" s="51"/>
      <c r="P3" s="59" t="s">
        <v>14</v>
      </c>
      <c r="Q3" s="60" t="s">
        <v>15</v>
      </c>
      <c r="R3" s="61" t="s">
        <v>16</v>
      </c>
      <c r="S3" s="62" t="s">
        <v>14</v>
      </c>
      <c r="T3" s="60" t="s">
        <v>15</v>
      </c>
      <c r="U3" s="63" t="s">
        <v>16</v>
      </c>
      <c r="V3" s="59" t="s">
        <v>14</v>
      </c>
      <c r="W3" s="60" t="s">
        <v>15</v>
      </c>
      <c r="X3" s="61" t="s">
        <v>16</v>
      </c>
      <c r="Y3" s="62" t="s">
        <v>14</v>
      </c>
      <c r="Z3" s="60" t="s">
        <v>15</v>
      </c>
      <c r="AA3" s="63" t="s">
        <v>16</v>
      </c>
      <c r="AB3" s="59" t="s">
        <v>14</v>
      </c>
      <c r="AC3" s="60" t="s">
        <v>15</v>
      </c>
      <c r="AD3" s="63" t="s">
        <v>16</v>
      </c>
      <c r="AE3" s="64"/>
      <c r="AF3" s="56" t="str">
        <f>WF_5[[#This Row],[WF]]</f>
        <v>Balkon/Terasse/Loggia</v>
      </c>
      <c r="AG3" s="57" t="str">
        <f>MF_6[[#This Row],[MF]]</f>
        <v>Abstellraum</v>
      </c>
      <c r="AH3" s="56" t="str">
        <f>FF_7[[#This Row],[FF]]</f>
        <v>Dienstplatz/-Zimmer/- Bereitschaft</v>
      </c>
    </row>
    <row r="4" spans="1:34" ht="12.75" customHeight="1" x14ac:dyDescent="0.25">
      <c r="A4" s="195"/>
      <c r="B4" s="65" t="s">
        <v>31</v>
      </c>
      <c r="C4" s="125"/>
      <c r="D4" s="126" t="str">
        <f>IF(E4="WF","WF",IF(F4="MF","MF",IF(G4="FF","FF","")))</f>
        <v/>
      </c>
      <c r="E4" s="126" t="str">
        <f t="shared" ref="E4:E52" si="0">IF(C4=$AF$2,"WF",IF(C4=$AF$3,"WF",IF(C4=$AF$4,"WF",IF(C4=$AF$5,"WF",IF(C4=$AF$6,"WF",IF(C4=$AF$7,"WF",IF(C4=$AF$8,"WF",IF(C4=$AF$9,"WF",IF(C4=$AF$10,"WF","")))))))))</f>
        <v/>
      </c>
      <c r="F4" s="126" t="b">
        <f>IF(C4=$AG$2,"MF",IF(C4=$AG$3,"MF",IF(C4=$AG$4,"MF",IF(C4=$AG$5,"MF",IF(C4=$AG$6,"MF",IF(C4=$AG$7,"MF",IF(C4=$AG$8,"MF",IF(C4=$AG$9,"MF",IF(C4=$AG$10,"MF",IF(C4=$AG$11,"MF",IF(C4=$AG$12,"MF",IF(C4=$AG$13,"MF",IF(C4=$AG$14,"MF",IF(C4=$AG$15,"MF",IF(C4=$AG$16,"MF",IF(C4=$AG$17,"MF",IF(C4=$AG$18,"MF",IF(C4=$AG$19,"MF",IF(C4=$AG$20,"MF",IF(C4=$AG$21,"MF",IF(C4=$AG$22,"MF",IF(C4=$AG$23,"MF",IF(C4=$AG$24,"MF",IF(C4=$AG$25,"MF",IF(C4=$AG$26,"MF")))))))))))))))))))))))))</f>
        <v>0</v>
      </c>
      <c r="G4" s="126" t="str">
        <f t="shared" ref="G4:G12" si="1">IF(C4=$AH$2,"FF",IF(C4=$AH$3,"FF",IF(C4=$AH$4,"FF",IF(C4=$AH$5,"FF",IF(C4=$AH$6,"FF",IF(C4=$AH$7,"FF",IF(C4=$AH$8,"FF",IF(C4=$AH$9,"FF",IF(C4=$AH$10,"FF",IF(C4=$AH$11,"FF",IF(C4=$AH$12,"FF",IF(C4=$AH$13,"FF",IF(C4=$AH$14,"FF",IF(C4=$AH$15,"FF",IF(C4=$AH$16,"FF",IF(C4=$AH$17,"FF",IF(C4=$AH$18,"FF","")))))))))))))))))</f>
        <v/>
      </c>
      <c r="H4" s="127"/>
      <c r="I4" s="128"/>
      <c r="J4" s="128"/>
      <c r="K4" s="66"/>
      <c r="L4" s="66"/>
      <c r="M4" s="66"/>
      <c r="N4" s="135">
        <f t="shared" ref="N4:N10" si="2">IF(H4=0,0,100%-I4-J4-K4-L4-M4)</f>
        <v>0</v>
      </c>
      <c r="O4" s="51"/>
      <c r="P4" s="67" t="str">
        <f>IF(D4="WF",H4*I4,"")</f>
        <v/>
      </c>
      <c r="Q4" s="68">
        <f t="shared" ref="Q4:Q37" si="3">IF(D4="FF",H4*I4,0)</f>
        <v>0</v>
      </c>
      <c r="R4" s="69">
        <f t="shared" ref="R4:R37" si="4">IF(D4="MF",H4*I4,0)</f>
        <v>0</v>
      </c>
      <c r="S4" s="70">
        <f t="shared" ref="S4:S37" si="5">IF(D4="WF",H4*J4,0)</f>
        <v>0</v>
      </c>
      <c r="T4" s="71">
        <f t="shared" ref="T4:T37" si="6">IF(D4="FF",H4*J4,0)</f>
        <v>0</v>
      </c>
      <c r="U4" s="72">
        <f t="shared" ref="U4:U37" si="7">IF(D4="MF",H4*J4,0)</f>
        <v>0</v>
      </c>
      <c r="V4" s="73">
        <f t="shared" ref="V4:V37" si="8">IF(D4="WF",H4*K4,0)</f>
        <v>0</v>
      </c>
      <c r="W4" s="71">
        <f t="shared" ref="W4:W37" si="9">IF(D4="FF",H4*K4,0)</f>
        <v>0</v>
      </c>
      <c r="X4" s="69">
        <f t="shared" ref="X4:X37" si="10">IF(D4="MF",H4*K4,0)</f>
        <v>0</v>
      </c>
      <c r="Y4" s="74">
        <f t="shared" ref="Y4:Y37" si="11">IF(D4="WF",H4*L4,0)</f>
        <v>0</v>
      </c>
      <c r="Z4" s="68">
        <f t="shared" ref="Z4:Z37" si="12">IF(D4="FF",H4*L4,0)</f>
        <v>0</v>
      </c>
      <c r="AA4" s="75">
        <f t="shared" ref="AA4:AA37" si="13">IF(D4="MF",H4*L4,0)</f>
        <v>0</v>
      </c>
      <c r="AB4" s="73">
        <f t="shared" ref="AB4:AB37" si="14">IF(D4="WF",H4*M4,0)</f>
        <v>0</v>
      </c>
      <c r="AC4" s="71">
        <f t="shared" ref="AC4:AC37" si="15">IF(D4="FF",H4*M4,0)</f>
        <v>0</v>
      </c>
      <c r="AD4" s="72">
        <f t="shared" ref="AD4:AD37" si="16">IF(D4="MF",H4*M4,0)</f>
        <v>0</v>
      </c>
      <c r="AE4" s="134">
        <f>IF(N4&gt;0%,N4*H4,0)</f>
        <v>0</v>
      </c>
      <c r="AF4" s="56" t="str">
        <f>WF_5[[#This Row],[WF]]</f>
        <v>Doppelzimmer</v>
      </c>
      <c r="AG4" s="57" t="str">
        <f>MF_6[[#This Row],[MF]]</f>
        <v>Aufzug</v>
      </c>
      <c r="AH4" s="56" t="str">
        <f>FF_7[[#This Row],[FF]]</f>
        <v>Personalbad/WC/Sanitär</v>
      </c>
    </row>
    <row r="5" spans="1:34" x14ac:dyDescent="0.25">
      <c r="A5" s="195"/>
      <c r="B5" s="76" t="s">
        <v>32</v>
      </c>
      <c r="C5" s="125"/>
      <c r="D5" s="77" t="str">
        <f t="shared" ref="D5:D52" si="17">IF(E5="WF","WF",IF(F5="MF","MF",IF(G5="FF","FF","")))</f>
        <v/>
      </c>
      <c r="E5" s="77" t="str">
        <f t="shared" si="0"/>
        <v/>
      </c>
      <c r="F5" s="77" t="b">
        <f>IF(C5=$AG$2,"MF",IF(C5=$AG$3,"MF",IF(C5=$AG$4,"MF",IF(C5=$AG$5,"MF",IF(C5=$AG$6,"MF",IF(C5=$AG$7,"MF",IF(C5=$AG$8,"MF",IF(C5=$AG$9,"MF",IF(C5=$AG$10,"MF",IF(C5=$AG$11,"MF",IF(C5=$AG$12,"MF",IF(C5=$AG$13,"MF",IF(C5=$AG$14,"MF",IF(C5=$AG$15,"MF",IF(C5=$AG$16,"MF",IF(C5=$AG$17,"MF",IF(C5=$AG$18,"MF",IF(C5=$AG$19,"MF",IF(C5=$AG$20,"MF",IF(C5=$AG$21,"MF",IF(C5=$AG$22,"MF",IF(C5=$AG$23,"MF",IF(C5=$AG$24,"MF",IF(C5=$AG$25,"MF",IF(C5=$AG$26,"MF")))))))))))))))))))))))))</f>
        <v>0</v>
      </c>
      <c r="G5" s="77" t="str">
        <f t="shared" si="1"/>
        <v/>
      </c>
      <c r="H5" s="108"/>
      <c r="I5" s="78"/>
      <c r="J5" s="78"/>
      <c r="K5" s="78"/>
      <c r="L5" s="78"/>
      <c r="M5" s="78"/>
      <c r="N5" s="135">
        <f t="shared" si="2"/>
        <v>0</v>
      </c>
      <c r="O5" s="51"/>
      <c r="P5" s="67" t="str">
        <f t="shared" ref="P5:P37" si="18">IF(D5="WF",H5*I5,"")</f>
        <v/>
      </c>
      <c r="Q5" s="68">
        <f t="shared" si="3"/>
        <v>0</v>
      </c>
      <c r="R5" s="69">
        <f t="shared" si="4"/>
        <v>0</v>
      </c>
      <c r="S5" s="70">
        <f t="shared" si="5"/>
        <v>0</v>
      </c>
      <c r="T5" s="71">
        <f t="shared" si="6"/>
        <v>0</v>
      </c>
      <c r="U5" s="72">
        <f t="shared" si="7"/>
        <v>0</v>
      </c>
      <c r="V5" s="73">
        <f t="shared" si="8"/>
        <v>0</v>
      </c>
      <c r="W5" s="71">
        <f t="shared" si="9"/>
        <v>0</v>
      </c>
      <c r="X5" s="69">
        <f t="shared" si="10"/>
        <v>0</v>
      </c>
      <c r="Y5" s="74">
        <f t="shared" si="11"/>
        <v>0</v>
      </c>
      <c r="Z5" s="68">
        <f t="shared" si="12"/>
        <v>0</v>
      </c>
      <c r="AA5" s="75">
        <f t="shared" si="13"/>
        <v>0</v>
      </c>
      <c r="AB5" s="73">
        <f t="shared" si="14"/>
        <v>0</v>
      </c>
      <c r="AC5" s="71">
        <f t="shared" si="15"/>
        <v>0</v>
      </c>
      <c r="AD5" s="72">
        <f t="shared" si="16"/>
        <v>0</v>
      </c>
      <c r="AE5" s="134">
        <f t="shared" ref="AE5:AE52" si="19">IF(N5&gt;0%,N5*H5,0)</f>
        <v>0</v>
      </c>
      <c r="AF5" s="56" t="str">
        <f>WF_5[[#This Row],[WF]]</f>
        <v>Einzelzimmer</v>
      </c>
      <c r="AG5" s="57" t="str">
        <f>MF_6[[#This Row],[MF]]</f>
        <v>Besucher WC</v>
      </c>
      <c r="AH5" s="56" t="str">
        <f>FF_7[[#This Row],[FF]]</f>
        <v>Fäkalienraum</v>
      </c>
    </row>
    <row r="6" spans="1:34" x14ac:dyDescent="0.25">
      <c r="A6" s="195"/>
      <c r="B6" s="76" t="s">
        <v>33</v>
      </c>
      <c r="C6" s="125"/>
      <c r="D6" s="77" t="str">
        <f t="shared" si="17"/>
        <v/>
      </c>
      <c r="E6" s="77" t="str">
        <f t="shared" si="0"/>
        <v/>
      </c>
      <c r="F6" s="77" t="b">
        <f t="shared" ref="F6:F52" si="20">IF(C6=$AG$2,"MF",IF(C6=$AG$3,"MF",IF(C6=$AG$4,"MF",IF(C6=$AG$5,"MF",IF(C6=$AG$6,"MF",IF(C6=$AG$7,"MF",IF(C6=$AG$8,"MF",IF(C6=$AG$9,"MF",IF(C6=$AG$10,"MF",IF(C6=$AG$11,"MF",IF(C6=$AG$12,"MF",IF(C6=$AG$13,"MF",IF(C6=$AG$14,"MF",IF(C6=$AG$15,"MF",IF(C6=$AG$16,"MF",IF(C6=$AG$17,"MF",IF(C6=$AG$18,"MF",IF(C6=$AG$19,"MF",IF(C6=$AG$20,"MF",IF(C6=$AG$21,"MF",IF(C6=$AG$22,"MF",IF(C6=$AG$23,"MF",IF(C6=$AG$24,"MF",IF(C6=$AG$25,"MF",IF(C6=$AG$26,"MF")))))))))))))))))))))))))</f>
        <v>0</v>
      </c>
      <c r="G6" s="77" t="str">
        <f t="shared" si="1"/>
        <v/>
      </c>
      <c r="H6" s="108"/>
      <c r="I6" s="78"/>
      <c r="J6" s="78"/>
      <c r="K6" s="78"/>
      <c r="L6" s="78"/>
      <c r="M6" s="78"/>
      <c r="N6" s="135">
        <f t="shared" si="2"/>
        <v>0</v>
      </c>
      <c r="O6" s="51"/>
      <c r="P6" s="67" t="str">
        <f t="shared" si="18"/>
        <v/>
      </c>
      <c r="Q6" s="68">
        <f t="shared" si="3"/>
        <v>0</v>
      </c>
      <c r="R6" s="69">
        <f t="shared" si="4"/>
        <v>0</v>
      </c>
      <c r="S6" s="70">
        <f t="shared" si="5"/>
        <v>0</v>
      </c>
      <c r="T6" s="71">
        <f t="shared" si="6"/>
        <v>0</v>
      </c>
      <c r="U6" s="72">
        <f t="shared" si="7"/>
        <v>0</v>
      </c>
      <c r="V6" s="73">
        <f t="shared" si="8"/>
        <v>0</v>
      </c>
      <c r="W6" s="71">
        <f t="shared" si="9"/>
        <v>0</v>
      </c>
      <c r="X6" s="69">
        <f t="shared" si="10"/>
        <v>0</v>
      </c>
      <c r="Y6" s="74">
        <f t="shared" si="11"/>
        <v>0</v>
      </c>
      <c r="Z6" s="68">
        <f t="shared" si="12"/>
        <v>0</v>
      </c>
      <c r="AA6" s="75">
        <f t="shared" si="13"/>
        <v>0</v>
      </c>
      <c r="AB6" s="73">
        <f t="shared" si="14"/>
        <v>0</v>
      </c>
      <c r="AC6" s="71">
        <f t="shared" si="15"/>
        <v>0</v>
      </c>
      <c r="AD6" s="72">
        <f t="shared" si="16"/>
        <v>0</v>
      </c>
      <c r="AE6" s="134">
        <f t="shared" si="19"/>
        <v>0</v>
      </c>
      <c r="AF6" s="56" t="str">
        <f>WF_5[[#This Row],[WF]]</f>
        <v>Dreibettzimmer</v>
      </c>
      <c r="AG6" s="57" t="str">
        <f>MF_6[[#This Row],[MF]]</f>
        <v>Eingangsbereich/Windfang</v>
      </c>
      <c r="AH6" s="56" t="str">
        <f>FF_7[[#This Row],[FF]]</f>
        <v>Flur Fachleistung</v>
      </c>
    </row>
    <row r="7" spans="1:34" x14ac:dyDescent="0.25">
      <c r="A7" s="195"/>
      <c r="B7" s="76" t="s">
        <v>34</v>
      </c>
      <c r="C7" s="125"/>
      <c r="D7" s="77" t="str">
        <f t="shared" si="17"/>
        <v/>
      </c>
      <c r="E7" s="77" t="str">
        <f t="shared" si="0"/>
        <v/>
      </c>
      <c r="F7" s="77" t="b">
        <f t="shared" si="20"/>
        <v>0</v>
      </c>
      <c r="G7" s="77" t="str">
        <f t="shared" si="1"/>
        <v/>
      </c>
      <c r="H7" s="108"/>
      <c r="I7" s="78"/>
      <c r="J7" s="78"/>
      <c r="K7" s="78"/>
      <c r="L7" s="78"/>
      <c r="M7" s="78"/>
      <c r="N7" s="135">
        <f t="shared" si="2"/>
        <v>0</v>
      </c>
      <c r="O7" s="51"/>
      <c r="P7" s="67" t="str">
        <f t="shared" si="18"/>
        <v/>
      </c>
      <c r="Q7" s="68">
        <f t="shared" si="3"/>
        <v>0</v>
      </c>
      <c r="R7" s="69">
        <f t="shared" si="4"/>
        <v>0</v>
      </c>
      <c r="S7" s="70">
        <f t="shared" si="5"/>
        <v>0</v>
      </c>
      <c r="T7" s="71">
        <f t="shared" si="6"/>
        <v>0</v>
      </c>
      <c r="U7" s="72">
        <f t="shared" si="7"/>
        <v>0</v>
      </c>
      <c r="V7" s="73">
        <f t="shared" si="8"/>
        <v>0</v>
      </c>
      <c r="W7" s="71">
        <f t="shared" si="9"/>
        <v>0</v>
      </c>
      <c r="X7" s="69">
        <f t="shared" si="10"/>
        <v>0</v>
      </c>
      <c r="Y7" s="74">
        <f t="shared" si="11"/>
        <v>0</v>
      </c>
      <c r="Z7" s="68">
        <f t="shared" si="12"/>
        <v>0</v>
      </c>
      <c r="AA7" s="75">
        <f t="shared" si="13"/>
        <v>0</v>
      </c>
      <c r="AB7" s="73">
        <f t="shared" si="14"/>
        <v>0</v>
      </c>
      <c r="AC7" s="71">
        <f t="shared" si="15"/>
        <v>0</v>
      </c>
      <c r="AD7" s="72">
        <f t="shared" si="16"/>
        <v>0</v>
      </c>
      <c r="AE7" s="134">
        <f t="shared" si="19"/>
        <v>0</v>
      </c>
      <c r="AF7" s="56" t="str">
        <f>WF_5[[#This Row],[WF]]</f>
        <v>Gemeinschaftsbad/WC/Sanitär</v>
      </c>
      <c r="AG7" s="57" t="str">
        <f>MF_6[[#This Row],[MF]]</f>
        <v>Empfang</v>
      </c>
      <c r="AH7" s="56" t="str">
        <f>FF_7[[#This Row],[FF]]</f>
        <v>Gruppenraum</v>
      </c>
    </row>
    <row r="8" spans="1:34" x14ac:dyDescent="0.25">
      <c r="A8" s="195"/>
      <c r="B8" s="76" t="s">
        <v>35</v>
      </c>
      <c r="C8" s="107"/>
      <c r="D8" s="77" t="str">
        <f t="shared" si="17"/>
        <v/>
      </c>
      <c r="E8" s="77" t="str">
        <f t="shared" si="0"/>
        <v/>
      </c>
      <c r="F8" s="77" t="b">
        <f t="shared" si="20"/>
        <v>0</v>
      </c>
      <c r="G8" s="77" t="str">
        <f t="shared" si="1"/>
        <v/>
      </c>
      <c r="H8" s="108"/>
      <c r="I8" s="78"/>
      <c r="J8" s="78"/>
      <c r="K8" s="78"/>
      <c r="L8" s="78"/>
      <c r="M8" s="78"/>
      <c r="N8" s="135">
        <f t="shared" si="2"/>
        <v>0</v>
      </c>
      <c r="O8" s="51"/>
      <c r="P8" s="67" t="str">
        <f t="shared" si="18"/>
        <v/>
      </c>
      <c r="Q8" s="68">
        <f t="shared" si="3"/>
        <v>0</v>
      </c>
      <c r="R8" s="69">
        <f t="shared" si="4"/>
        <v>0</v>
      </c>
      <c r="S8" s="70">
        <f t="shared" si="5"/>
        <v>0</v>
      </c>
      <c r="T8" s="71">
        <f t="shared" si="6"/>
        <v>0</v>
      </c>
      <c r="U8" s="72">
        <f t="shared" si="7"/>
        <v>0</v>
      </c>
      <c r="V8" s="73">
        <f t="shared" si="8"/>
        <v>0</v>
      </c>
      <c r="W8" s="71">
        <f t="shared" si="9"/>
        <v>0</v>
      </c>
      <c r="X8" s="69">
        <f t="shared" si="10"/>
        <v>0</v>
      </c>
      <c r="Y8" s="74">
        <f t="shared" si="11"/>
        <v>0</v>
      </c>
      <c r="Z8" s="68">
        <f t="shared" si="12"/>
        <v>0</v>
      </c>
      <c r="AA8" s="75">
        <f t="shared" si="13"/>
        <v>0</v>
      </c>
      <c r="AB8" s="73">
        <f t="shared" si="14"/>
        <v>0</v>
      </c>
      <c r="AC8" s="71">
        <f t="shared" si="15"/>
        <v>0</v>
      </c>
      <c r="AD8" s="72">
        <f t="shared" si="16"/>
        <v>0</v>
      </c>
      <c r="AE8" s="134">
        <f t="shared" si="19"/>
        <v>0</v>
      </c>
      <c r="AF8" s="56" t="str">
        <f>WF_5[[#This Row],[WF]]</f>
        <v>Flur Wohngruppe</v>
      </c>
      <c r="AG8" s="57" t="str">
        <f>MF_6[[#This Row],[MF]]</f>
        <v xml:space="preserve">sonstige Flure </v>
      </c>
      <c r="AH8" s="56" t="str">
        <f>FF_7[[#This Row],[FF]]</f>
        <v>Garderobenbereich</v>
      </c>
    </row>
    <row r="9" spans="1:34" x14ac:dyDescent="0.25">
      <c r="A9" s="195"/>
      <c r="B9" s="76" t="s">
        <v>36</v>
      </c>
      <c r="C9" s="125"/>
      <c r="D9" s="77" t="str">
        <f t="shared" si="17"/>
        <v/>
      </c>
      <c r="E9" s="77" t="str">
        <f t="shared" si="0"/>
        <v/>
      </c>
      <c r="F9" s="77" t="b">
        <f t="shared" si="20"/>
        <v>0</v>
      </c>
      <c r="G9" s="77" t="str">
        <f t="shared" si="1"/>
        <v/>
      </c>
      <c r="H9" s="108"/>
      <c r="I9" s="78"/>
      <c r="J9" s="78"/>
      <c r="K9" s="78"/>
      <c r="L9" s="78"/>
      <c r="M9" s="78"/>
      <c r="N9" s="135">
        <f t="shared" si="2"/>
        <v>0</v>
      </c>
      <c r="O9" s="51"/>
      <c r="P9" s="67" t="str">
        <f t="shared" si="18"/>
        <v/>
      </c>
      <c r="Q9" s="68">
        <f t="shared" si="3"/>
        <v>0</v>
      </c>
      <c r="R9" s="69">
        <f t="shared" si="4"/>
        <v>0</v>
      </c>
      <c r="S9" s="70">
        <f t="shared" si="5"/>
        <v>0</v>
      </c>
      <c r="T9" s="71">
        <f t="shared" si="6"/>
        <v>0</v>
      </c>
      <c r="U9" s="72">
        <f t="shared" si="7"/>
        <v>0</v>
      </c>
      <c r="V9" s="73">
        <f t="shared" si="8"/>
        <v>0</v>
      </c>
      <c r="W9" s="71">
        <f t="shared" si="9"/>
        <v>0</v>
      </c>
      <c r="X9" s="69">
        <f t="shared" si="10"/>
        <v>0</v>
      </c>
      <c r="Y9" s="74">
        <f t="shared" si="11"/>
        <v>0</v>
      </c>
      <c r="Z9" s="68">
        <f t="shared" si="12"/>
        <v>0</v>
      </c>
      <c r="AA9" s="75">
        <f t="shared" si="13"/>
        <v>0</v>
      </c>
      <c r="AB9" s="73">
        <f t="shared" si="14"/>
        <v>0</v>
      </c>
      <c r="AC9" s="71">
        <f t="shared" si="15"/>
        <v>0</v>
      </c>
      <c r="AD9" s="72">
        <f t="shared" si="16"/>
        <v>0</v>
      </c>
      <c r="AE9" s="134">
        <f t="shared" si="19"/>
        <v>0</v>
      </c>
      <c r="AF9" s="56" t="str">
        <f>WF_5[[#This Row],[WF]]</f>
        <v>Gemeinschaftsraum Wohnen/Essen</v>
      </c>
      <c r="AG9" s="57" t="str">
        <f>MF_6[[#This Row],[MF]]</f>
        <v>Hausanschlussraum</v>
      </c>
      <c r="AH9" s="56" t="str">
        <f>FF_7[[#This Row],[FF]]</f>
        <v>Hauswirtschaftsraum</v>
      </c>
    </row>
    <row r="10" spans="1:34" x14ac:dyDescent="0.25">
      <c r="A10" s="195"/>
      <c r="B10" s="76" t="s">
        <v>37</v>
      </c>
      <c r="C10" s="125"/>
      <c r="D10" s="77" t="str">
        <f t="shared" si="17"/>
        <v/>
      </c>
      <c r="E10" s="77" t="str">
        <f t="shared" si="0"/>
        <v/>
      </c>
      <c r="F10" s="77" t="b">
        <f t="shared" si="20"/>
        <v>0</v>
      </c>
      <c r="G10" s="77" t="str">
        <f t="shared" si="1"/>
        <v/>
      </c>
      <c r="H10" s="108"/>
      <c r="I10" s="78"/>
      <c r="J10" s="78"/>
      <c r="K10" s="78"/>
      <c r="L10" s="78"/>
      <c r="M10" s="78"/>
      <c r="N10" s="135">
        <f t="shared" si="2"/>
        <v>0</v>
      </c>
      <c r="O10" s="51"/>
      <c r="P10" s="67" t="str">
        <f t="shared" si="18"/>
        <v/>
      </c>
      <c r="Q10" s="68">
        <f t="shared" si="3"/>
        <v>0</v>
      </c>
      <c r="R10" s="69">
        <f t="shared" si="4"/>
        <v>0</v>
      </c>
      <c r="S10" s="70">
        <f t="shared" si="5"/>
        <v>0</v>
      </c>
      <c r="T10" s="71">
        <f t="shared" si="6"/>
        <v>0</v>
      </c>
      <c r="U10" s="72">
        <f t="shared" si="7"/>
        <v>0</v>
      </c>
      <c r="V10" s="73">
        <f t="shared" si="8"/>
        <v>0</v>
      </c>
      <c r="W10" s="71">
        <f t="shared" si="9"/>
        <v>0</v>
      </c>
      <c r="X10" s="69">
        <f t="shared" si="10"/>
        <v>0</v>
      </c>
      <c r="Y10" s="74">
        <f t="shared" si="11"/>
        <v>0</v>
      </c>
      <c r="Z10" s="68">
        <f t="shared" si="12"/>
        <v>0</v>
      </c>
      <c r="AA10" s="75">
        <f t="shared" si="13"/>
        <v>0</v>
      </c>
      <c r="AB10" s="73">
        <f t="shared" si="14"/>
        <v>0</v>
      </c>
      <c r="AC10" s="71">
        <f t="shared" si="15"/>
        <v>0</v>
      </c>
      <c r="AD10" s="72">
        <f t="shared" si="16"/>
        <v>0</v>
      </c>
      <c r="AE10" s="134">
        <f t="shared" si="19"/>
        <v>0</v>
      </c>
      <c r="AF10" s="56" t="str">
        <f>WF_5[[#This Row],[WF]]</f>
        <v>Küche Wohngruppe</v>
      </c>
      <c r="AG10" s="57" t="str">
        <f>MF_6[[#This Row],[MF]]</f>
        <v>Haustechnik</v>
      </c>
      <c r="AH10" s="56" t="str">
        <f>FF_7[[#This Row],[FF]]</f>
        <v>fachl. Leitung</v>
      </c>
    </row>
    <row r="11" spans="1:34" x14ac:dyDescent="0.25">
      <c r="A11" s="195"/>
      <c r="B11" s="76" t="s">
        <v>38</v>
      </c>
      <c r="C11" s="125"/>
      <c r="D11" s="77" t="str">
        <f t="shared" si="17"/>
        <v/>
      </c>
      <c r="E11" s="77" t="str">
        <f t="shared" si="0"/>
        <v/>
      </c>
      <c r="F11" s="77" t="b">
        <f t="shared" si="20"/>
        <v>0</v>
      </c>
      <c r="G11" s="77" t="str">
        <f t="shared" si="1"/>
        <v/>
      </c>
      <c r="H11" s="108"/>
      <c r="I11" s="78"/>
      <c r="J11" s="78"/>
      <c r="K11" s="78"/>
      <c r="L11" s="78"/>
      <c r="M11" s="78"/>
      <c r="N11" s="135">
        <f>IF(H11=0,0,100%-I11-J11-K11-L11-M11)</f>
        <v>0</v>
      </c>
      <c r="O11" s="51"/>
      <c r="P11" s="67" t="str">
        <f t="shared" si="18"/>
        <v/>
      </c>
      <c r="Q11" s="68">
        <f t="shared" si="3"/>
        <v>0</v>
      </c>
      <c r="R11" s="69">
        <f t="shared" si="4"/>
        <v>0</v>
      </c>
      <c r="S11" s="70">
        <f t="shared" si="5"/>
        <v>0</v>
      </c>
      <c r="T11" s="71">
        <f t="shared" si="6"/>
        <v>0</v>
      </c>
      <c r="U11" s="72">
        <f t="shared" si="7"/>
        <v>0</v>
      </c>
      <c r="V11" s="73">
        <f t="shared" si="8"/>
        <v>0</v>
      </c>
      <c r="W11" s="71">
        <f t="shared" si="9"/>
        <v>0</v>
      </c>
      <c r="X11" s="69">
        <f t="shared" si="10"/>
        <v>0</v>
      </c>
      <c r="Y11" s="74">
        <f t="shared" si="11"/>
        <v>0</v>
      </c>
      <c r="Z11" s="68">
        <f t="shared" si="12"/>
        <v>0</v>
      </c>
      <c r="AA11" s="75">
        <f t="shared" si="13"/>
        <v>0</v>
      </c>
      <c r="AB11" s="73">
        <f t="shared" si="14"/>
        <v>0</v>
      </c>
      <c r="AC11" s="71">
        <f t="shared" si="15"/>
        <v>0</v>
      </c>
      <c r="AD11" s="72">
        <f t="shared" si="16"/>
        <v>0</v>
      </c>
      <c r="AE11" s="134">
        <f t="shared" si="19"/>
        <v>0</v>
      </c>
      <c r="AF11" s="56">
        <f>WF_5[[#This Row],[WF]]</f>
        <v>0</v>
      </c>
      <c r="AG11" s="57" t="str">
        <f>MF_6[[#This Row],[MF]]</f>
        <v>Hausmeisterwerkstatt</v>
      </c>
      <c r="AH11" s="56" t="str">
        <f>FF_7[[#This Row],[FF]]</f>
        <v>Krisenzimmer</v>
      </c>
    </row>
    <row r="12" spans="1:34" x14ac:dyDescent="0.25">
      <c r="A12" s="195"/>
      <c r="B12" s="76" t="s">
        <v>39</v>
      </c>
      <c r="C12" s="125"/>
      <c r="D12" s="77" t="str">
        <f t="shared" si="17"/>
        <v/>
      </c>
      <c r="E12" s="77" t="str">
        <f t="shared" si="0"/>
        <v/>
      </c>
      <c r="F12" s="77" t="b">
        <f t="shared" si="20"/>
        <v>0</v>
      </c>
      <c r="G12" s="77" t="str">
        <f t="shared" si="1"/>
        <v/>
      </c>
      <c r="H12" s="108"/>
      <c r="I12" s="78"/>
      <c r="J12" s="78"/>
      <c r="K12" s="78"/>
      <c r="L12" s="78"/>
      <c r="M12" s="78"/>
      <c r="N12" s="135">
        <f t="shared" ref="N12:N52" si="21">IF(H12=0,0,100%-I12-J12-K12-L12-M12)</f>
        <v>0</v>
      </c>
      <c r="O12" s="51"/>
      <c r="P12" s="67" t="str">
        <f t="shared" si="18"/>
        <v/>
      </c>
      <c r="Q12" s="68">
        <f t="shared" si="3"/>
        <v>0</v>
      </c>
      <c r="R12" s="69">
        <f t="shared" si="4"/>
        <v>0</v>
      </c>
      <c r="S12" s="70">
        <f t="shared" si="5"/>
        <v>0</v>
      </c>
      <c r="T12" s="71">
        <f t="shared" si="6"/>
        <v>0</v>
      </c>
      <c r="U12" s="72">
        <f t="shared" si="7"/>
        <v>0</v>
      </c>
      <c r="V12" s="73">
        <f t="shared" si="8"/>
        <v>0</v>
      </c>
      <c r="W12" s="71">
        <f t="shared" si="9"/>
        <v>0</v>
      </c>
      <c r="X12" s="69">
        <f t="shared" si="10"/>
        <v>0</v>
      </c>
      <c r="Y12" s="74">
        <f t="shared" si="11"/>
        <v>0</v>
      </c>
      <c r="Z12" s="68">
        <f t="shared" si="12"/>
        <v>0</v>
      </c>
      <c r="AA12" s="75">
        <f t="shared" si="13"/>
        <v>0</v>
      </c>
      <c r="AB12" s="73">
        <f t="shared" si="14"/>
        <v>0</v>
      </c>
      <c r="AC12" s="71">
        <f t="shared" si="15"/>
        <v>0</v>
      </c>
      <c r="AD12" s="72">
        <f t="shared" si="16"/>
        <v>0</v>
      </c>
      <c r="AE12" s="134">
        <f t="shared" si="19"/>
        <v>0</v>
      </c>
      <c r="AF12" s="56">
        <f>WF_5[[#This Row],[WF]]</f>
        <v>0</v>
      </c>
      <c r="AG12" s="57" t="str">
        <f>MF_6[[#This Row],[MF]]</f>
        <v>Heizungsraum</v>
      </c>
      <c r="AH12" s="56" t="str">
        <f>FF_7[[#This Row],[FF]]</f>
        <v>Therapieküche</v>
      </c>
    </row>
    <row r="13" spans="1:34" x14ac:dyDescent="0.25">
      <c r="A13" s="195"/>
      <c r="B13" s="76" t="s">
        <v>40</v>
      </c>
      <c r="C13" s="125"/>
      <c r="D13" s="77" t="str">
        <f t="shared" si="17"/>
        <v/>
      </c>
      <c r="E13" s="77" t="str">
        <f t="shared" si="0"/>
        <v/>
      </c>
      <c r="F13" s="77" t="b">
        <f t="shared" si="20"/>
        <v>0</v>
      </c>
      <c r="G13" s="77" t="str">
        <f>IF(C13=$AH$2,"FF",IF(C13=$AH$3,"FF",IF(C13=$AH$4,"FF",IF(C13=$AH$5,"FF",IF(C13=$AH$6,"FF",IF(C13=$AH$7,"FF",IF(C13=$AH$8,"FF",IF(C13=$AH$9,"FF",IF(C13=$AH$10,"FF",IF(C13=$AH$11,"FF",IF(C13=$AH$12,"FF",IF(C13=$AH$13,"FF",IF(C13=$AH$14,"FF",IF(C13=$AH$15,"FF",IF(C13=$AH$16,"FF",IF(C13=$AH$17,"FF",IF(C13=$AH$18,"FF","")))))))))))))))))</f>
        <v/>
      </c>
      <c r="H13" s="108"/>
      <c r="I13" s="78"/>
      <c r="J13" s="78"/>
      <c r="K13" s="78"/>
      <c r="L13" s="78"/>
      <c r="M13" s="78"/>
      <c r="N13" s="135">
        <f t="shared" si="21"/>
        <v>0</v>
      </c>
      <c r="O13" s="51"/>
      <c r="P13" s="67" t="str">
        <f t="shared" si="18"/>
        <v/>
      </c>
      <c r="Q13" s="68">
        <f t="shared" si="3"/>
        <v>0</v>
      </c>
      <c r="R13" s="69">
        <f t="shared" si="4"/>
        <v>0</v>
      </c>
      <c r="S13" s="70">
        <f t="shared" si="5"/>
        <v>0</v>
      </c>
      <c r="T13" s="71">
        <f t="shared" si="6"/>
        <v>0</v>
      </c>
      <c r="U13" s="72">
        <f t="shared" si="7"/>
        <v>0</v>
      </c>
      <c r="V13" s="73">
        <f t="shared" si="8"/>
        <v>0</v>
      </c>
      <c r="W13" s="71">
        <f t="shared" si="9"/>
        <v>0</v>
      </c>
      <c r="X13" s="69">
        <f t="shared" si="10"/>
        <v>0</v>
      </c>
      <c r="Y13" s="74">
        <f t="shared" si="11"/>
        <v>0</v>
      </c>
      <c r="Z13" s="68">
        <f t="shared" si="12"/>
        <v>0</v>
      </c>
      <c r="AA13" s="75">
        <f t="shared" si="13"/>
        <v>0</v>
      </c>
      <c r="AB13" s="73">
        <f t="shared" si="14"/>
        <v>0</v>
      </c>
      <c r="AC13" s="71">
        <f t="shared" si="15"/>
        <v>0</v>
      </c>
      <c r="AD13" s="72">
        <f t="shared" si="16"/>
        <v>0</v>
      </c>
      <c r="AE13" s="134">
        <f t="shared" si="19"/>
        <v>0</v>
      </c>
      <c r="AF13" s="56">
        <f>WF_5[[#This Row],[WF]]</f>
        <v>0</v>
      </c>
      <c r="AG13" s="57" t="str">
        <f>MF_6[[#This Row],[MF]]</f>
        <v>Lager</v>
      </c>
      <c r="AH13" s="56" t="str">
        <f>FF_7[[#This Row],[FF]]</f>
        <v>Pflegebad</v>
      </c>
    </row>
    <row r="14" spans="1:34" x14ac:dyDescent="0.25">
      <c r="A14" s="195"/>
      <c r="B14" s="76" t="s">
        <v>41</v>
      </c>
      <c r="C14" s="125"/>
      <c r="D14" s="77" t="str">
        <f t="shared" si="17"/>
        <v/>
      </c>
      <c r="E14" s="77" t="str">
        <f t="shared" si="0"/>
        <v/>
      </c>
      <c r="F14" s="77" t="b">
        <f t="shared" si="20"/>
        <v>0</v>
      </c>
      <c r="G14" s="77" t="str">
        <f t="shared" ref="G14:G52" si="22">IF(C14=$AH$2,"FF",IF(C14=$AH$3,"FF",IF(C14=$AH$4,"FF",IF(C14=$AH$5,"FF",IF(C14=$AH$6,"FF",IF(C14=$AH$7,"FF",IF(C14=$AH$8,"FF",IF(C14=$AH$9,"FF",IF(C14=$AH$10,"FF",IF(C14=$AH$11,"FF",IF(C14=$AH$12,"FF",IF(C14=$AH$13,"FF",IF(C14=$AH$14,"FF",IF(C14=$AH$15,"FF",IF(C14=$AH$16,"FF",IF(C14=$AH$17,"FF",IF(C14=$AH$18,"FF","")))))))))))))))))</f>
        <v/>
      </c>
      <c r="H14" s="108"/>
      <c r="I14" s="78"/>
      <c r="J14" s="78"/>
      <c r="K14" s="78"/>
      <c r="L14" s="78"/>
      <c r="M14" s="78"/>
      <c r="N14" s="135">
        <f t="shared" si="21"/>
        <v>0</v>
      </c>
      <c r="O14" s="51"/>
      <c r="P14" s="67" t="str">
        <f t="shared" si="18"/>
        <v/>
      </c>
      <c r="Q14" s="68">
        <f t="shared" si="3"/>
        <v>0</v>
      </c>
      <c r="R14" s="69">
        <f t="shared" si="4"/>
        <v>0</v>
      </c>
      <c r="S14" s="70">
        <f t="shared" si="5"/>
        <v>0</v>
      </c>
      <c r="T14" s="71">
        <f t="shared" si="6"/>
        <v>0</v>
      </c>
      <c r="U14" s="72">
        <f t="shared" si="7"/>
        <v>0</v>
      </c>
      <c r="V14" s="73">
        <f t="shared" si="8"/>
        <v>0</v>
      </c>
      <c r="W14" s="71">
        <f t="shared" si="9"/>
        <v>0</v>
      </c>
      <c r="X14" s="69">
        <f t="shared" si="10"/>
        <v>0</v>
      </c>
      <c r="Y14" s="74">
        <f t="shared" si="11"/>
        <v>0</v>
      </c>
      <c r="Z14" s="68">
        <f t="shared" si="12"/>
        <v>0</v>
      </c>
      <c r="AA14" s="75">
        <f t="shared" si="13"/>
        <v>0</v>
      </c>
      <c r="AB14" s="73">
        <f t="shared" si="14"/>
        <v>0</v>
      </c>
      <c r="AC14" s="71">
        <f t="shared" si="15"/>
        <v>0</v>
      </c>
      <c r="AD14" s="72">
        <f t="shared" si="16"/>
        <v>0</v>
      </c>
      <c r="AE14" s="134">
        <f t="shared" si="19"/>
        <v>0</v>
      </c>
      <c r="AF14" s="56">
        <f>WF_5[[#This Row],[WF]]</f>
        <v>0</v>
      </c>
      <c r="AG14" s="57" t="str">
        <f>MF_6[[#This Row],[MF]]</f>
        <v>Lager Hilfsmittel</v>
      </c>
      <c r="AH14" s="56" t="str">
        <f>FF_7[[#This Row],[FF]]</f>
        <v>Snoezelraum</v>
      </c>
    </row>
    <row r="15" spans="1:34" x14ac:dyDescent="0.25">
      <c r="A15" s="195"/>
      <c r="B15" s="76" t="s">
        <v>42</v>
      </c>
      <c r="C15" s="125"/>
      <c r="D15" s="77" t="str">
        <f t="shared" si="17"/>
        <v/>
      </c>
      <c r="E15" s="77" t="str">
        <f t="shared" si="0"/>
        <v/>
      </c>
      <c r="F15" s="77" t="b">
        <f t="shared" si="20"/>
        <v>0</v>
      </c>
      <c r="G15" s="77" t="str">
        <f t="shared" si="22"/>
        <v/>
      </c>
      <c r="H15" s="108"/>
      <c r="I15" s="78"/>
      <c r="J15" s="78"/>
      <c r="K15" s="78"/>
      <c r="L15" s="78"/>
      <c r="M15" s="78"/>
      <c r="N15" s="135">
        <f t="shared" si="21"/>
        <v>0</v>
      </c>
      <c r="O15" s="51"/>
      <c r="P15" s="67" t="str">
        <f t="shared" si="18"/>
        <v/>
      </c>
      <c r="Q15" s="68">
        <f t="shared" si="3"/>
        <v>0</v>
      </c>
      <c r="R15" s="69">
        <f t="shared" si="4"/>
        <v>0</v>
      </c>
      <c r="S15" s="70">
        <f t="shared" si="5"/>
        <v>0</v>
      </c>
      <c r="T15" s="71">
        <f t="shared" si="6"/>
        <v>0</v>
      </c>
      <c r="U15" s="72">
        <f t="shared" si="7"/>
        <v>0</v>
      </c>
      <c r="V15" s="73">
        <f t="shared" si="8"/>
        <v>0</v>
      </c>
      <c r="W15" s="71">
        <f t="shared" si="9"/>
        <v>0</v>
      </c>
      <c r="X15" s="69">
        <f t="shared" si="10"/>
        <v>0</v>
      </c>
      <c r="Y15" s="74">
        <f t="shared" si="11"/>
        <v>0</v>
      </c>
      <c r="Z15" s="68">
        <f t="shared" si="12"/>
        <v>0</v>
      </c>
      <c r="AA15" s="75">
        <f t="shared" si="13"/>
        <v>0</v>
      </c>
      <c r="AB15" s="73">
        <f t="shared" si="14"/>
        <v>0</v>
      </c>
      <c r="AC15" s="71">
        <f t="shared" si="15"/>
        <v>0</v>
      </c>
      <c r="AD15" s="72">
        <f t="shared" si="16"/>
        <v>0</v>
      </c>
      <c r="AE15" s="134">
        <f t="shared" si="19"/>
        <v>0</v>
      </c>
      <c r="AF15" s="56">
        <f>WF_5[[#This Row],[WF]]</f>
        <v>0</v>
      </c>
      <c r="AG15" s="57" t="str">
        <f>MF_6[[#This Row],[MF]]</f>
        <v>Lager Lebensmittel</v>
      </c>
      <c r="AH15" s="56" t="str">
        <f>FF_7[[#This Row],[FF]]</f>
        <v>Personalküche</v>
      </c>
    </row>
    <row r="16" spans="1:34" x14ac:dyDescent="0.25">
      <c r="A16" s="195"/>
      <c r="B16" s="76" t="s">
        <v>44</v>
      </c>
      <c r="C16" s="125"/>
      <c r="D16" s="77" t="str">
        <f t="shared" si="17"/>
        <v/>
      </c>
      <c r="E16" s="77" t="str">
        <f t="shared" si="0"/>
        <v/>
      </c>
      <c r="F16" s="77" t="b">
        <f t="shared" si="20"/>
        <v>0</v>
      </c>
      <c r="G16" s="77" t="str">
        <f t="shared" si="22"/>
        <v/>
      </c>
      <c r="H16" s="108"/>
      <c r="I16" s="78"/>
      <c r="J16" s="78"/>
      <c r="K16" s="78"/>
      <c r="L16" s="78"/>
      <c r="M16" s="78"/>
      <c r="N16" s="135">
        <f t="shared" si="21"/>
        <v>0</v>
      </c>
      <c r="O16" s="51"/>
      <c r="P16" s="67" t="str">
        <f t="shared" si="18"/>
        <v/>
      </c>
      <c r="Q16" s="68">
        <f t="shared" si="3"/>
        <v>0</v>
      </c>
      <c r="R16" s="69">
        <f t="shared" si="4"/>
        <v>0</v>
      </c>
      <c r="S16" s="70">
        <f t="shared" si="5"/>
        <v>0</v>
      </c>
      <c r="T16" s="71">
        <f t="shared" si="6"/>
        <v>0</v>
      </c>
      <c r="U16" s="72">
        <f t="shared" si="7"/>
        <v>0</v>
      </c>
      <c r="V16" s="73">
        <f t="shared" si="8"/>
        <v>0</v>
      </c>
      <c r="W16" s="71">
        <f t="shared" si="9"/>
        <v>0</v>
      </c>
      <c r="X16" s="69">
        <f t="shared" si="10"/>
        <v>0</v>
      </c>
      <c r="Y16" s="74">
        <f t="shared" si="11"/>
        <v>0</v>
      </c>
      <c r="Z16" s="68">
        <f t="shared" si="12"/>
        <v>0</v>
      </c>
      <c r="AA16" s="75">
        <f t="shared" si="13"/>
        <v>0</v>
      </c>
      <c r="AB16" s="73">
        <f t="shared" si="14"/>
        <v>0</v>
      </c>
      <c r="AC16" s="71">
        <f t="shared" si="15"/>
        <v>0</v>
      </c>
      <c r="AD16" s="72">
        <f t="shared" si="16"/>
        <v>0</v>
      </c>
      <c r="AE16" s="134">
        <f t="shared" si="19"/>
        <v>0</v>
      </c>
      <c r="AF16" s="56">
        <f>WF_5[[#This Row],[WF]]</f>
        <v>0</v>
      </c>
      <c r="AG16" s="57" t="str">
        <f>MF_6[[#This Row],[MF]]</f>
        <v>Lager Wäsche</v>
      </c>
      <c r="AH16" s="56" t="str">
        <f>FF_7[[#This Row],[FF]]</f>
        <v>Terrasse, Balkon, Loggia außerhalb des Wohnbereiches</v>
      </c>
    </row>
    <row r="17" spans="1:34" x14ac:dyDescent="0.25">
      <c r="A17" s="195"/>
      <c r="B17" s="76" t="s">
        <v>45</v>
      </c>
      <c r="C17" s="125"/>
      <c r="D17" s="77" t="str">
        <f t="shared" si="17"/>
        <v/>
      </c>
      <c r="E17" s="77" t="str">
        <f t="shared" si="0"/>
        <v/>
      </c>
      <c r="F17" s="77" t="b">
        <f t="shared" si="20"/>
        <v>0</v>
      </c>
      <c r="G17" s="77" t="str">
        <f t="shared" si="22"/>
        <v/>
      </c>
      <c r="H17" s="108"/>
      <c r="I17" s="78"/>
      <c r="J17" s="78"/>
      <c r="K17" s="78"/>
      <c r="L17" s="78"/>
      <c r="M17" s="78"/>
      <c r="N17" s="135">
        <f t="shared" si="21"/>
        <v>0</v>
      </c>
      <c r="O17" s="51"/>
      <c r="P17" s="67" t="str">
        <f t="shared" si="18"/>
        <v/>
      </c>
      <c r="Q17" s="68">
        <f t="shared" si="3"/>
        <v>0</v>
      </c>
      <c r="R17" s="69">
        <f t="shared" si="4"/>
        <v>0</v>
      </c>
      <c r="S17" s="70">
        <f t="shared" si="5"/>
        <v>0</v>
      </c>
      <c r="T17" s="71">
        <f t="shared" si="6"/>
        <v>0</v>
      </c>
      <c r="U17" s="72">
        <f t="shared" si="7"/>
        <v>0</v>
      </c>
      <c r="V17" s="73">
        <f t="shared" si="8"/>
        <v>0</v>
      </c>
      <c r="W17" s="71">
        <f t="shared" si="9"/>
        <v>0</v>
      </c>
      <c r="X17" s="69">
        <f t="shared" si="10"/>
        <v>0</v>
      </c>
      <c r="Y17" s="74">
        <f t="shared" si="11"/>
        <v>0</v>
      </c>
      <c r="Z17" s="68">
        <f t="shared" si="12"/>
        <v>0</v>
      </c>
      <c r="AA17" s="75">
        <f t="shared" si="13"/>
        <v>0</v>
      </c>
      <c r="AB17" s="73">
        <f t="shared" si="14"/>
        <v>0</v>
      </c>
      <c r="AC17" s="71">
        <f t="shared" si="15"/>
        <v>0</v>
      </c>
      <c r="AD17" s="72">
        <f t="shared" si="16"/>
        <v>0</v>
      </c>
      <c r="AE17" s="134">
        <f t="shared" si="19"/>
        <v>0</v>
      </c>
      <c r="AF17" s="56">
        <f>WF_5[[#This Row],[WF]]</f>
        <v>0</v>
      </c>
      <c r="AG17" s="57" t="str">
        <f>MF_6[[#This Row],[MF]]</f>
        <v>Maschinenraum Aufzug</v>
      </c>
      <c r="AH17" s="56" t="str">
        <f>FF_7[[#This Row],[FF]]</f>
        <v>Therapieraum</v>
      </c>
    </row>
    <row r="18" spans="1:34" x14ac:dyDescent="0.25">
      <c r="A18" s="195"/>
      <c r="B18" s="76" t="s">
        <v>46</v>
      </c>
      <c r="C18" s="125"/>
      <c r="D18" s="77" t="str">
        <f t="shared" si="17"/>
        <v/>
      </c>
      <c r="E18" s="77" t="str">
        <f t="shared" si="0"/>
        <v/>
      </c>
      <c r="F18" s="77" t="b">
        <f t="shared" si="20"/>
        <v>0</v>
      </c>
      <c r="G18" s="77" t="str">
        <f t="shared" si="22"/>
        <v/>
      </c>
      <c r="H18" s="108"/>
      <c r="I18" s="78"/>
      <c r="J18" s="78"/>
      <c r="K18" s="78"/>
      <c r="L18" s="78"/>
      <c r="M18" s="78"/>
      <c r="N18" s="135">
        <f t="shared" si="21"/>
        <v>0</v>
      </c>
      <c r="O18" s="51"/>
      <c r="P18" s="67" t="str">
        <f t="shared" si="18"/>
        <v/>
      </c>
      <c r="Q18" s="68">
        <f t="shared" si="3"/>
        <v>0</v>
      </c>
      <c r="R18" s="69">
        <f t="shared" si="4"/>
        <v>0</v>
      </c>
      <c r="S18" s="70">
        <f t="shared" si="5"/>
        <v>0</v>
      </c>
      <c r="T18" s="71">
        <f t="shared" si="6"/>
        <v>0</v>
      </c>
      <c r="U18" s="72">
        <f t="shared" si="7"/>
        <v>0</v>
      </c>
      <c r="V18" s="73">
        <f t="shared" si="8"/>
        <v>0</v>
      </c>
      <c r="W18" s="71">
        <f t="shared" si="9"/>
        <v>0</v>
      </c>
      <c r="X18" s="69">
        <f t="shared" si="10"/>
        <v>0</v>
      </c>
      <c r="Y18" s="74">
        <f t="shared" si="11"/>
        <v>0</v>
      </c>
      <c r="Z18" s="68">
        <f t="shared" si="12"/>
        <v>0</v>
      </c>
      <c r="AA18" s="75">
        <f t="shared" si="13"/>
        <v>0</v>
      </c>
      <c r="AB18" s="73">
        <f t="shared" si="14"/>
        <v>0</v>
      </c>
      <c r="AC18" s="71">
        <f t="shared" si="15"/>
        <v>0</v>
      </c>
      <c r="AD18" s="72">
        <f t="shared" si="16"/>
        <v>0</v>
      </c>
      <c r="AE18" s="134">
        <f t="shared" si="19"/>
        <v>0</v>
      </c>
      <c r="AF18" s="56">
        <f>WF_5[[#This Row],[WF]]</f>
        <v>0</v>
      </c>
      <c r="AG18" s="57" t="str">
        <f>MF_6[[#This Row],[MF]]</f>
        <v>Treppe</v>
      </c>
      <c r="AH18" s="56" t="str">
        <f>FF_7[[#This Row],[FF]]</f>
        <v>Umkleideraum</v>
      </c>
    </row>
    <row r="19" spans="1:34" x14ac:dyDescent="0.25">
      <c r="A19" s="195"/>
      <c r="B19" s="76" t="s">
        <v>47</v>
      </c>
      <c r="C19" s="125"/>
      <c r="D19" s="77" t="str">
        <f t="shared" si="17"/>
        <v/>
      </c>
      <c r="E19" s="77" t="str">
        <f t="shared" si="0"/>
        <v/>
      </c>
      <c r="F19" s="77" t="b">
        <f t="shared" si="20"/>
        <v>0</v>
      </c>
      <c r="G19" s="77" t="str">
        <f t="shared" si="22"/>
        <v/>
      </c>
      <c r="H19" s="108"/>
      <c r="I19" s="78"/>
      <c r="J19" s="78"/>
      <c r="K19" s="78"/>
      <c r="L19" s="78"/>
      <c r="M19" s="78"/>
      <c r="N19" s="135">
        <f t="shared" si="21"/>
        <v>0</v>
      </c>
      <c r="O19" s="51"/>
      <c r="P19" s="67" t="str">
        <f t="shared" si="18"/>
        <v/>
      </c>
      <c r="Q19" s="68">
        <f t="shared" si="3"/>
        <v>0</v>
      </c>
      <c r="R19" s="69">
        <f t="shared" si="4"/>
        <v>0</v>
      </c>
      <c r="S19" s="70">
        <f t="shared" si="5"/>
        <v>0</v>
      </c>
      <c r="T19" s="71">
        <f t="shared" si="6"/>
        <v>0</v>
      </c>
      <c r="U19" s="72">
        <f t="shared" si="7"/>
        <v>0</v>
      </c>
      <c r="V19" s="73">
        <f t="shared" si="8"/>
        <v>0</v>
      </c>
      <c r="W19" s="71">
        <f t="shared" si="9"/>
        <v>0</v>
      </c>
      <c r="X19" s="69">
        <f t="shared" si="10"/>
        <v>0</v>
      </c>
      <c r="Y19" s="74">
        <f t="shared" si="11"/>
        <v>0</v>
      </c>
      <c r="Z19" s="68">
        <f t="shared" si="12"/>
        <v>0</v>
      </c>
      <c r="AA19" s="75">
        <f t="shared" si="13"/>
        <v>0</v>
      </c>
      <c r="AB19" s="73">
        <f t="shared" si="14"/>
        <v>0</v>
      </c>
      <c r="AC19" s="71">
        <f t="shared" si="15"/>
        <v>0</v>
      </c>
      <c r="AD19" s="72">
        <f t="shared" si="16"/>
        <v>0</v>
      </c>
      <c r="AE19" s="134">
        <f t="shared" si="19"/>
        <v>0</v>
      </c>
      <c r="AF19" s="56">
        <f>WF_5[[#This Row],[WF]]</f>
        <v>0</v>
      </c>
      <c r="AG19" s="57" t="str">
        <f>MF_6[[#This Row],[MF]]</f>
        <v>Wäscheraum</v>
      </c>
      <c r="AH19" s="56">
        <f>FF_7[[#This Row],[FF]]</f>
        <v>0</v>
      </c>
    </row>
    <row r="20" spans="1:34" x14ac:dyDescent="0.25">
      <c r="A20" s="195"/>
      <c r="B20" s="76" t="s">
        <v>48</v>
      </c>
      <c r="C20" s="125"/>
      <c r="D20" s="77" t="str">
        <f t="shared" si="17"/>
        <v/>
      </c>
      <c r="E20" s="77" t="str">
        <f t="shared" si="0"/>
        <v/>
      </c>
      <c r="F20" s="77" t="b">
        <f t="shared" si="20"/>
        <v>0</v>
      </c>
      <c r="G20" s="77" t="str">
        <f t="shared" si="22"/>
        <v/>
      </c>
      <c r="H20" s="108"/>
      <c r="I20" s="78"/>
      <c r="J20" s="78"/>
      <c r="K20" s="78"/>
      <c r="L20" s="78"/>
      <c r="M20" s="78"/>
      <c r="N20" s="135">
        <f t="shared" si="21"/>
        <v>0</v>
      </c>
      <c r="O20" s="51"/>
      <c r="P20" s="67" t="str">
        <f t="shared" si="18"/>
        <v/>
      </c>
      <c r="Q20" s="68">
        <f t="shared" si="3"/>
        <v>0</v>
      </c>
      <c r="R20" s="69">
        <f t="shared" si="4"/>
        <v>0</v>
      </c>
      <c r="S20" s="70">
        <f t="shared" si="5"/>
        <v>0</v>
      </c>
      <c r="T20" s="71">
        <f t="shared" si="6"/>
        <v>0</v>
      </c>
      <c r="U20" s="72">
        <f t="shared" si="7"/>
        <v>0</v>
      </c>
      <c r="V20" s="73">
        <f t="shared" si="8"/>
        <v>0</v>
      </c>
      <c r="W20" s="71">
        <f t="shared" si="9"/>
        <v>0</v>
      </c>
      <c r="X20" s="69">
        <f t="shared" si="10"/>
        <v>0</v>
      </c>
      <c r="Y20" s="74">
        <f t="shared" si="11"/>
        <v>0</v>
      </c>
      <c r="Z20" s="68">
        <f t="shared" si="12"/>
        <v>0</v>
      </c>
      <c r="AA20" s="75">
        <f t="shared" si="13"/>
        <v>0</v>
      </c>
      <c r="AB20" s="73">
        <f t="shared" si="14"/>
        <v>0</v>
      </c>
      <c r="AC20" s="71">
        <f t="shared" si="15"/>
        <v>0</v>
      </c>
      <c r="AD20" s="72">
        <f t="shared" si="16"/>
        <v>0</v>
      </c>
      <c r="AE20" s="134">
        <f t="shared" si="19"/>
        <v>0</v>
      </c>
      <c r="AF20" s="56">
        <f>WF_5[[#This Row],[WF]]</f>
        <v>0</v>
      </c>
      <c r="AG20" s="57" t="str">
        <f>MF_6[[#This Row],[MF]]</f>
        <v>Telefonnische</v>
      </c>
      <c r="AH20" s="56">
        <f>FF_7[[#This Row],[FF]]</f>
        <v>0</v>
      </c>
    </row>
    <row r="21" spans="1:34" x14ac:dyDescent="0.25">
      <c r="A21" s="195"/>
      <c r="B21" s="76" t="s">
        <v>49</v>
      </c>
      <c r="C21" s="125"/>
      <c r="D21" s="77" t="str">
        <f t="shared" si="17"/>
        <v/>
      </c>
      <c r="E21" s="77" t="str">
        <f t="shared" si="0"/>
        <v/>
      </c>
      <c r="F21" s="77" t="b">
        <f t="shared" si="20"/>
        <v>0</v>
      </c>
      <c r="G21" s="77" t="str">
        <f t="shared" si="22"/>
        <v/>
      </c>
      <c r="H21" s="108"/>
      <c r="I21" s="78"/>
      <c r="J21" s="78"/>
      <c r="K21" s="78"/>
      <c r="L21" s="78"/>
      <c r="M21" s="78"/>
      <c r="N21" s="135">
        <f t="shared" si="21"/>
        <v>0</v>
      </c>
      <c r="O21" s="51"/>
      <c r="P21" s="67" t="str">
        <f t="shared" si="18"/>
        <v/>
      </c>
      <c r="Q21" s="68">
        <f t="shared" si="3"/>
        <v>0</v>
      </c>
      <c r="R21" s="69">
        <f t="shared" si="4"/>
        <v>0</v>
      </c>
      <c r="S21" s="70">
        <f t="shared" si="5"/>
        <v>0</v>
      </c>
      <c r="T21" s="71">
        <f t="shared" si="6"/>
        <v>0</v>
      </c>
      <c r="U21" s="72">
        <f t="shared" si="7"/>
        <v>0</v>
      </c>
      <c r="V21" s="73">
        <f t="shared" si="8"/>
        <v>0</v>
      </c>
      <c r="W21" s="71">
        <f t="shared" si="9"/>
        <v>0</v>
      </c>
      <c r="X21" s="69">
        <f t="shared" si="10"/>
        <v>0</v>
      </c>
      <c r="Y21" s="74">
        <f t="shared" si="11"/>
        <v>0</v>
      </c>
      <c r="Z21" s="68">
        <f t="shared" si="12"/>
        <v>0</v>
      </c>
      <c r="AA21" s="75">
        <f t="shared" si="13"/>
        <v>0</v>
      </c>
      <c r="AB21" s="73">
        <f t="shared" si="14"/>
        <v>0</v>
      </c>
      <c r="AC21" s="71">
        <f t="shared" si="15"/>
        <v>0</v>
      </c>
      <c r="AD21" s="72">
        <f t="shared" si="16"/>
        <v>0</v>
      </c>
      <c r="AE21" s="134">
        <f t="shared" si="19"/>
        <v>0</v>
      </c>
      <c r="AF21" s="56">
        <f>WF_5[[#This Row],[WF]]</f>
        <v>0</v>
      </c>
      <c r="AG21" s="57" t="str">
        <f>MF_6[[#This Row],[MF]]</f>
        <v>Gästezimmer</v>
      </c>
      <c r="AH21" s="56">
        <f>FF_7[[#This Row],[FF]]</f>
        <v>0</v>
      </c>
    </row>
    <row r="22" spans="1:34" x14ac:dyDescent="0.25">
      <c r="A22" s="195"/>
      <c r="B22" s="76" t="s">
        <v>50</v>
      </c>
      <c r="C22" s="125"/>
      <c r="D22" s="77" t="str">
        <f t="shared" si="17"/>
        <v/>
      </c>
      <c r="E22" s="77" t="str">
        <f t="shared" si="0"/>
        <v/>
      </c>
      <c r="F22" s="77" t="b">
        <f t="shared" si="20"/>
        <v>0</v>
      </c>
      <c r="G22" s="77" t="str">
        <f t="shared" si="22"/>
        <v/>
      </c>
      <c r="H22" s="108"/>
      <c r="I22" s="78"/>
      <c r="J22" s="78"/>
      <c r="K22" s="78"/>
      <c r="L22" s="78"/>
      <c r="M22" s="78"/>
      <c r="N22" s="135">
        <f t="shared" si="21"/>
        <v>0</v>
      </c>
      <c r="O22" s="51"/>
      <c r="P22" s="67" t="str">
        <f t="shared" si="18"/>
        <v/>
      </c>
      <c r="Q22" s="68">
        <f t="shared" si="3"/>
        <v>0</v>
      </c>
      <c r="R22" s="69">
        <f t="shared" si="4"/>
        <v>0</v>
      </c>
      <c r="S22" s="70">
        <f t="shared" si="5"/>
        <v>0</v>
      </c>
      <c r="T22" s="71">
        <f t="shared" si="6"/>
        <v>0</v>
      </c>
      <c r="U22" s="72">
        <f t="shared" si="7"/>
        <v>0</v>
      </c>
      <c r="V22" s="73">
        <f t="shared" si="8"/>
        <v>0</v>
      </c>
      <c r="W22" s="71">
        <f t="shared" si="9"/>
        <v>0</v>
      </c>
      <c r="X22" s="69">
        <f t="shared" si="10"/>
        <v>0</v>
      </c>
      <c r="Y22" s="74">
        <f t="shared" si="11"/>
        <v>0</v>
      </c>
      <c r="Z22" s="68">
        <f t="shared" si="12"/>
        <v>0</v>
      </c>
      <c r="AA22" s="75">
        <f t="shared" si="13"/>
        <v>0</v>
      </c>
      <c r="AB22" s="73">
        <f t="shared" si="14"/>
        <v>0</v>
      </c>
      <c r="AC22" s="71">
        <f t="shared" si="15"/>
        <v>0</v>
      </c>
      <c r="AD22" s="72">
        <f t="shared" si="16"/>
        <v>0</v>
      </c>
      <c r="AE22" s="134">
        <f t="shared" si="19"/>
        <v>0</v>
      </c>
      <c r="AF22" s="56">
        <f>WF_5[[#This Row],[WF]]</f>
        <v>0</v>
      </c>
      <c r="AG22" s="57" t="str">
        <f>MF_6[[#This Row],[MF]]</f>
        <v>Schmutzräume</v>
      </c>
      <c r="AH22" s="56">
        <f>FF_7[[#This Row],[FF]]</f>
        <v>0</v>
      </c>
    </row>
    <row r="23" spans="1:34" x14ac:dyDescent="0.25">
      <c r="A23" s="195"/>
      <c r="B23" s="76" t="s">
        <v>51</v>
      </c>
      <c r="C23" s="125"/>
      <c r="D23" s="77" t="str">
        <f t="shared" si="17"/>
        <v/>
      </c>
      <c r="E23" s="77" t="str">
        <f t="shared" si="0"/>
        <v/>
      </c>
      <c r="F23" s="77" t="b">
        <f t="shared" si="20"/>
        <v>0</v>
      </c>
      <c r="G23" s="77" t="str">
        <f t="shared" si="22"/>
        <v/>
      </c>
      <c r="H23" s="108"/>
      <c r="I23" s="78"/>
      <c r="J23" s="78"/>
      <c r="K23" s="78"/>
      <c r="L23" s="78"/>
      <c r="M23" s="78"/>
      <c r="N23" s="135">
        <f t="shared" si="21"/>
        <v>0</v>
      </c>
      <c r="O23" s="51"/>
      <c r="P23" s="67" t="str">
        <f t="shared" si="18"/>
        <v/>
      </c>
      <c r="Q23" s="68">
        <f t="shared" si="3"/>
        <v>0</v>
      </c>
      <c r="R23" s="69">
        <f t="shared" si="4"/>
        <v>0</v>
      </c>
      <c r="S23" s="70">
        <f t="shared" si="5"/>
        <v>0</v>
      </c>
      <c r="T23" s="71">
        <f t="shared" si="6"/>
        <v>0</v>
      </c>
      <c r="U23" s="72">
        <f t="shared" si="7"/>
        <v>0</v>
      </c>
      <c r="V23" s="73">
        <f t="shared" si="8"/>
        <v>0</v>
      </c>
      <c r="W23" s="71">
        <f t="shared" si="9"/>
        <v>0</v>
      </c>
      <c r="X23" s="69">
        <f t="shared" si="10"/>
        <v>0</v>
      </c>
      <c r="Y23" s="74">
        <f t="shared" si="11"/>
        <v>0</v>
      </c>
      <c r="Z23" s="68">
        <f t="shared" si="12"/>
        <v>0</v>
      </c>
      <c r="AA23" s="75">
        <f t="shared" si="13"/>
        <v>0</v>
      </c>
      <c r="AB23" s="73">
        <f t="shared" si="14"/>
        <v>0</v>
      </c>
      <c r="AC23" s="71">
        <f t="shared" si="15"/>
        <v>0</v>
      </c>
      <c r="AD23" s="72">
        <f t="shared" si="16"/>
        <v>0</v>
      </c>
      <c r="AE23" s="134">
        <f t="shared" si="19"/>
        <v>0</v>
      </c>
      <c r="AF23" s="79"/>
      <c r="AG23" s="57" t="str">
        <f>MF_6[[#This Row],[MF]]</f>
        <v>Veranstaltungsraum</v>
      </c>
      <c r="AH23" s="56">
        <f>FF_7[[#This Row],[FF]]</f>
        <v>0</v>
      </c>
    </row>
    <row r="24" spans="1:34" x14ac:dyDescent="0.25">
      <c r="A24" s="195"/>
      <c r="B24" s="76" t="s">
        <v>52</v>
      </c>
      <c r="C24" s="125"/>
      <c r="D24" s="77" t="str">
        <f t="shared" si="17"/>
        <v/>
      </c>
      <c r="E24" s="77" t="str">
        <f t="shared" si="0"/>
        <v/>
      </c>
      <c r="F24" s="77" t="b">
        <f t="shared" si="20"/>
        <v>0</v>
      </c>
      <c r="G24" s="77" t="str">
        <f t="shared" si="22"/>
        <v/>
      </c>
      <c r="H24" s="108"/>
      <c r="I24" s="78"/>
      <c r="J24" s="78"/>
      <c r="K24" s="78"/>
      <c r="L24" s="78"/>
      <c r="M24" s="78"/>
      <c r="N24" s="135">
        <f t="shared" si="21"/>
        <v>0</v>
      </c>
      <c r="O24" s="51"/>
      <c r="P24" s="67" t="str">
        <f t="shared" si="18"/>
        <v/>
      </c>
      <c r="Q24" s="68">
        <f t="shared" si="3"/>
        <v>0</v>
      </c>
      <c r="R24" s="69">
        <f t="shared" si="4"/>
        <v>0</v>
      </c>
      <c r="S24" s="70">
        <f t="shared" si="5"/>
        <v>0</v>
      </c>
      <c r="T24" s="71">
        <f t="shared" si="6"/>
        <v>0</v>
      </c>
      <c r="U24" s="72">
        <f t="shared" si="7"/>
        <v>0</v>
      </c>
      <c r="V24" s="73">
        <f t="shared" si="8"/>
        <v>0</v>
      </c>
      <c r="W24" s="71">
        <f t="shared" si="9"/>
        <v>0</v>
      </c>
      <c r="X24" s="69">
        <f t="shared" si="10"/>
        <v>0</v>
      </c>
      <c r="Y24" s="74">
        <f t="shared" si="11"/>
        <v>0</v>
      </c>
      <c r="Z24" s="68">
        <f t="shared" si="12"/>
        <v>0</v>
      </c>
      <c r="AA24" s="75">
        <f t="shared" si="13"/>
        <v>0</v>
      </c>
      <c r="AB24" s="73">
        <f t="shared" si="14"/>
        <v>0</v>
      </c>
      <c r="AC24" s="71">
        <f t="shared" si="15"/>
        <v>0</v>
      </c>
      <c r="AD24" s="72">
        <f t="shared" si="16"/>
        <v>0</v>
      </c>
      <c r="AE24" s="134">
        <f t="shared" si="19"/>
        <v>0</v>
      </c>
      <c r="AF24" s="79"/>
      <c r="AG24" s="57" t="str">
        <f>MF_6[[#This Row],[MF]]</f>
        <v>Zentralküche</v>
      </c>
      <c r="AH24" s="56">
        <f>FF_7[[#This Row],[FF]]</f>
        <v>0</v>
      </c>
    </row>
    <row r="25" spans="1:34" x14ac:dyDescent="0.25">
      <c r="A25" s="195"/>
      <c r="B25" s="76" t="s">
        <v>53</v>
      </c>
      <c r="C25" s="125"/>
      <c r="D25" s="77" t="str">
        <f t="shared" si="17"/>
        <v/>
      </c>
      <c r="E25" s="77" t="str">
        <f t="shared" si="0"/>
        <v/>
      </c>
      <c r="F25" s="77" t="b">
        <f t="shared" si="20"/>
        <v>0</v>
      </c>
      <c r="G25" s="77" t="str">
        <f t="shared" si="22"/>
        <v/>
      </c>
      <c r="H25" s="108"/>
      <c r="I25" s="78"/>
      <c r="J25" s="78"/>
      <c r="K25" s="78"/>
      <c r="L25" s="78"/>
      <c r="M25" s="78"/>
      <c r="N25" s="135">
        <f t="shared" si="21"/>
        <v>0</v>
      </c>
      <c r="O25" s="51"/>
      <c r="P25" s="67" t="str">
        <f t="shared" si="18"/>
        <v/>
      </c>
      <c r="Q25" s="68">
        <f t="shared" si="3"/>
        <v>0</v>
      </c>
      <c r="R25" s="69">
        <f t="shared" si="4"/>
        <v>0</v>
      </c>
      <c r="S25" s="70">
        <f t="shared" si="5"/>
        <v>0</v>
      </c>
      <c r="T25" s="71">
        <f t="shared" si="6"/>
        <v>0</v>
      </c>
      <c r="U25" s="72">
        <f t="shared" si="7"/>
        <v>0</v>
      </c>
      <c r="V25" s="73">
        <f t="shared" si="8"/>
        <v>0</v>
      </c>
      <c r="W25" s="71">
        <f t="shared" si="9"/>
        <v>0</v>
      </c>
      <c r="X25" s="69">
        <f t="shared" si="10"/>
        <v>0</v>
      </c>
      <c r="Y25" s="74">
        <f t="shared" si="11"/>
        <v>0</v>
      </c>
      <c r="Z25" s="68">
        <f t="shared" si="12"/>
        <v>0</v>
      </c>
      <c r="AA25" s="75">
        <f t="shared" si="13"/>
        <v>0</v>
      </c>
      <c r="AB25" s="73">
        <f t="shared" si="14"/>
        <v>0</v>
      </c>
      <c r="AC25" s="71">
        <f t="shared" si="15"/>
        <v>0</v>
      </c>
      <c r="AD25" s="72">
        <f t="shared" si="16"/>
        <v>0</v>
      </c>
      <c r="AE25" s="134">
        <f t="shared" si="19"/>
        <v>0</v>
      </c>
      <c r="AF25" s="79"/>
      <c r="AG25" s="57" t="str">
        <f>MF_6[[#This Row],[MF]]</f>
        <v>Zentralverwaltung</v>
      </c>
      <c r="AH25" s="56">
        <f>FF_7[[#This Row],[FF]]</f>
        <v>0</v>
      </c>
    </row>
    <row r="26" spans="1:34" x14ac:dyDescent="0.25">
      <c r="A26" s="195"/>
      <c r="B26" s="76" t="s">
        <v>54</v>
      </c>
      <c r="C26" s="125"/>
      <c r="D26" s="77" t="str">
        <f t="shared" si="17"/>
        <v/>
      </c>
      <c r="E26" s="77" t="str">
        <f t="shared" si="0"/>
        <v/>
      </c>
      <c r="F26" s="77" t="b">
        <f t="shared" si="20"/>
        <v>0</v>
      </c>
      <c r="G26" s="77" t="str">
        <f t="shared" si="22"/>
        <v/>
      </c>
      <c r="H26" s="108"/>
      <c r="I26" s="78"/>
      <c r="J26" s="78"/>
      <c r="K26" s="78"/>
      <c r="L26" s="78"/>
      <c r="M26" s="78"/>
      <c r="N26" s="135">
        <f t="shared" si="21"/>
        <v>0</v>
      </c>
      <c r="O26" s="51"/>
      <c r="P26" s="67" t="str">
        <f t="shared" si="18"/>
        <v/>
      </c>
      <c r="Q26" s="68">
        <f t="shared" si="3"/>
        <v>0</v>
      </c>
      <c r="R26" s="69">
        <f t="shared" si="4"/>
        <v>0</v>
      </c>
      <c r="S26" s="70">
        <f t="shared" si="5"/>
        <v>0</v>
      </c>
      <c r="T26" s="71">
        <f t="shared" si="6"/>
        <v>0</v>
      </c>
      <c r="U26" s="72">
        <f t="shared" si="7"/>
        <v>0</v>
      </c>
      <c r="V26" s="73">
        <f t="shared" si="8"/>
        <v>0</v>
      </c>
      <c r="W26" s="71">
        <f t="shared" si="9"/>
        <v>0</v>
      </c>
      <c r="X26" s="69">
        <f t="shared" si="10"/>
        <v>0</v>
      </c>
      <c r="Y26" s="74">
        <f t="shared" si="11"/>
        <v>0</v>
      </c>
      <c r="Z26" s="68">
        <f t="shared" si="12"/>
        <v>0</v>
      </c>
      <c r="AA26" s="75">
        <f t="shared" si="13"/>
        <v>0</v>
      </c>
      <c r="AB26" s="73">
        <f t="shared" si="14"/>
        <v>0</v>
      </c>
      <c r="AC26" s="71">
        <f t="shared" si="15"/>
        <v>0</v>
      </c>
      <c r="AD26" s="72">
        <f t="shared" si="16"/>
        <v>0</v>
      </c>
      <c r="AE26" s="134">
        <f t="shared" si="19"/>
        <v>0</v>
      </c>
      <c r="AF26" s="79"/>
      <c r="AG26" s="57" t="str">
        <f>MF_6[[#This Row],[MF]]</f>
        <v>Zentralwäscherei</v>
      </c>
      <c r="AH26" s="56">
        <f>FF_7[[#This Row],[FF]]</f>
        <v>0</v>
      </c>
    </row>
    <row r="27" spans="1:34" x14ac:dyDescent="0.25">
      <c r="A27" s="195"/>
      <c r="B27" s="76" t="s">
        <v>55</v>
      </c>
      <c r="C27" s="125"/>
      <c r="D27" s="77" t="str">
        <f t="shared" si="17"/>
        <v/>
      </c>
      <c r="E27" s="77" t="str">
        <f t="shared" si="0"/>
        <v/>
      </c>
      <c r="F27" s="77" t="b">
        <f t="shared" si="20"/>
        <v>0</v>
      </c>
      <c r="G27" s="77" t="str">
        <f t="shared" si="22"/>
        <v/>
      </c>
      <c r="H27" s="108"/>
      <c r="I27" s="78"/>
      <c r="J27" s="78"/>
      <c r="K27" s="78"/>
      <c r="L27" s="78"/>
      <c r="M27" s="78"/>
      <c r="N27" s="135">
        <f t="shared" si="21"/>
        <v>0</v>
      </c>
      <c r="O27" s="51"/>
      <c r="P27" s="67" t="str">
        <f t="shared" si="18"/>
        <v/>
      </c>
      <c r="Q27" s="68">
        <f t="shared" si="3"/>
        <v>0</v>
      </c>
      <c r="R27" s="69">
        <f t="shared" si="4"/>
        <v>0</v>
      </c>
      <c r="S27" s="70">
        <f t="shared" si="5"/>
        <v>0</v>
      </c>
      <c r="T27" s="71">
        <f t="shared" si="6"/>
        <v>0</v>
      </c>
      <c r="U27" s="72">
        <f t="shared" si="7"/>
        <v>0</v>
      </c>
      <c r="V27" s="73">
        <f t="shared" si="8"/>
        <v>0</v>
      </c>
      <c r="W27" s="71">
        <f t="shared" si="9"/>
        <v>0</v>
      </c>
      <c r="X27" s="69">
        <f t="shared" si="10"/>
        <v>0</v>
      </c>
      <c r="Y27" s="74">
        <f t="shared" si="11"/>
        <v>0</v>
      </c>
      <c r="Z27" s="68">
        <f t="shared" si="12"/>
        <v>0</v>
      </c>
      <c r="AA27" s="75">
        <f t="shared" si="13"/>
        <v>0</v>
      </c>
      <c r="AB27" s="73">
        <f t="shared" si="14"/>
        <v>0</v>
      </c>
      <c r="AC27" s="71">
        <f t="shared" si="15"/>
        <v>0</v>
      </c>
      <c r="AD27" s="72">
        <f t="shared" si="16"/>
        <v>0</v>
      </c>
      <c r="AE27" s="134">
        <f t="shared" si="19"/>
        <v>0</v>
      </c>
      <c r="AF27" s="79"/>
      <c r="AG27" s="57">
        <f>MF_6[[#This Row],[MF]]</f>
        <v>0</v>
      </c>
      <c r="AH27" s="56">
        <f>FF_7[[#This Row],[FF]]</f>
        <v>0</v>
      </c>
    </row>
    <row r="28" spans="1:34" x14ac:dyDescent="0.25">
      <c r="A28" s="195"/>
      <c r="B28" s="76" t="s">
        <v>56</v>
      </c>
      <c r="C28" s="125"/>
      <c r="D28" s="77" t="str">
        <f t="shared" si="17"/>
        <v/>
      </c>
      <c r="E28" s="77" t="str">
        <f t="shared" si="0"/>
        <v/>
      </c>
      <c r="F28" s="77" t="b">
        <f t="shared" si="20"/>
        <v>0</v>
      </c>
      <c r="G28" s="77" t="str">
        <f t="shared" si="22"/>
        <v/>
      </c>
      <c r="H28" s="108"/>
      <c r="I28" s="78"/>
      <c r="J28" s="78"/>
      <c r="K28" s="78"/>
      <c r="L28" s="78"/>
      <c r="M28" s="78"/>
      <c r="N28" s="135">
        <f t="shared" si="21"/>
        <v>0</v>
      </c>
      <c r="O28" s="51"/>
      <c r="P28" s="67" t="str">
        <f t="shared" si="18"/>
        <v/>
      </c>
      <c r="Q28" s="68">
        <f t="shared" si="3"/>
        <v>0</v>
      </c>
      <c r="R28" s="69">
        <f t="shared" si="4"/>
        <v>0</v>
      </c>
      <c r="S28" s="70">
        <f t="shared" si="5"/>
        <v>0</v>
      </c>
      <c r="T28" s="71">
        <f t="shared" si="6"/>
        <v>0</v>
      </c>
      <c r="U28" s="72">
        <f t="shared" si="7"/>
        <v>0</v>
      </c>
      <c r="V28" s="73">
        <f t="shared" si="8"/>
        <v>0</v>
      </c>
      <c r="W28" s="71">
        <f t="shared" si="9"/>
        <v>0</v>
      </c>
      <c r="X28" s="69">
        <f t="shared" si="10"/>
        <v>0</v>
      </c>
      <c r="Y28" s="74">
        <f t="shared" si="11"/>
        <v>0</v>
      </c>
      <c r="Z28" s="68">
        <f t="shared" si="12"/>
        <v>0</v>
      </c>
      <c r="AA28" s="75">
        <f t="shared" si="13"/>
        <v>0</v>
      </c>
      <c r="AB28" s="73">
        <f t="shared" si="14"/>
        <v>0</v>
      </c>
      <c r="AC28" s="71">
        <f t="shared" si="15"/>
        <v>0</v>
      </c>
      <c r="AD28" s="72">
        <f t="shared" si="16"/>
        <v>0</v>
      </c>
      <c r="AE28" s="134">
        <f t="shared" si="19"/>
        <v>0</v>
      </c>
      <c r="AF28" s="79"/>
      <c r="AG28" s="57">
        <f>MF_6[[#This Row],[MF]]</f>
        <v>0</v>
      </c>
      <c r="AH28" s="56">
        <f>FF_7[[#This Row],[FF]]</f>
        <v>0</v>
      </c>
    </row>
    <row r="29" spans="1:34" x14ac:dyDescent="0.25">
      <c r="A29" s="195"/>
      <c r="B29" s="76" t="s">
        <v>57</v>
      </c>
      <c r="C29" s="125"/>
      <c r="D29" s="77" t="str">
        <f t="shared" si="17"/>
        <v/>
      </c>
      <c r="E29" s="77" t="str">
        <f t="shared" si="0"/>
        <v/>
      </c>
      <c r="F29" s="77" t="b">
        <f t="shared" si="20"/>
        <v>0</v>
      </c>
      <c r="G29" s="77" t="str">
        <f>IF(C29=$AH$2,"FF",IF(C29=$AH$3,"FF",IF(C29=$AH$4,"FF",IF(C29=$AH$5,"FF",IF(C29=$AH$6,"FF",IF(C29=$AH$7,"FF",IF(C29=$AH$8,"FF",IF(C29=$AH$9,"FF",IF(C29=$AH$10,"FF",IF(C29=$AH$11,"FF",IF(C29=$AH$12,"FF",IF(C29=$AH$13,"FF",IF(C29=$AH$14,"FF",IF(C29=$AH$15,"FF",IF(C29=$AH$16,"FF",IF(C29=$AH$17,"FF",IF(C29=$AH$18,"FF","")))))))))))))))))</f>
        <v/>
      </c>
      <c r="H29" s="108"/>
      <c r="I29" s="78"/>
      <c r="J29" s="78"/>
      <c r="K29" s="78"/>
      <c r="L29" s="78"/>
      <c r="M29" s="78"/>
      <c r="N29" s="135">
        <f t="shared" si="21"/>
        <v>0</v>
      </c>
      <c r="O29" s="51"/>
      <c r="P29" s="67" t="str">
        <f t="shared" si="18"/>
        <v/>
      </c>
      <c r="Q29" s="68">
        <f t="shared" si="3"/>
        <v>0</v>
      </c>
      <c r="R29" s="69">
        <f t="shared" si="4"/>
        <v>0</v>
      </c>
      <c r="S29" s="70">
        <f t="shared" si="5"/>
        <v>0</v>
      </c>
      <c r="T29" s="71">
        <f t="shared" si="6"/>
        <v>0</v>
      </c>
      <c r="U29" s="72">
        <f t="shared" si="7"/>
        <v>0</v>
      </c>
      <c r="V29" s="73">
        <f t="shared" si="8"/>
        <v>0</v>
      </c>
      <c r="W29" s="71">
        <f t="shared" si="9"/>
        <v>0</v>
      </c>
      <c r="X29" s="69">
        <f t="shared" si="10"/>
        <v>0</v>
      </c>
      <c r="Y29" s="74">
        <f t="shared" si="11"/>
        <v>0</v>
      </c>
      <c r="Z29" s="68">
        <f t="shared" si="12"/>
        <v>0</v>
      </c>
      <c r="AA29" s="75">
        <f t="shared" si="13"/>
        <v>0</v>
      </c>
      <c r="AB29" s="73">
        <f t="shared" si="14"/>
        <v>0</v>
      </c>
      <c r="AC29" s="71">
        <f t="shared" si="15"/>
        <v>0</v>
      </c>
      <c r="AD29" s="72">
        <f t="shared" si="16"/>
        <v>0</v>
      </c>
      <c r="AE29" s="134">
        <f t="shared" si="19"/>
        <v>0</v>
      </c>
      <c r="AG29" s="57">
        <f>MF_6[[#This Row],[MF]]</f>
        <v>0</v>
      </c>
      <c r="AH29" s="56">
        <f>FF_7[[#This Row],[FF]]</f>
        <v>0</v>
      </c>
    </row>
    <row r="30" spans="1:34" x14ac:dyDescent="0.25">
      <c r="A30" s="195"/>
      <c r="B30" s="76" t="s">
        <v>59</v>
      </c>
      <c r="C30" s="125"/>
      <c r="D30" s="77" t="str">
        <f t="shared" si="17"/>
        <v/>
      </c>
      <c r="E30" s="77" t="str">
        <f t="shared" si="0"/>
        <v/>
      </c>
      <c r="F30" s="77" t="b">
        <f t="shared" si="20"/>
        <v>0</v>
      </c>
      <c r="G30" s="77" t="str">
        <f t="shared" si="22"/>
        <v/>
      </c>
      <c r="H30" s="108"/>
      <c r="I30" s="78"/>
      <c r="J30" s="78"/>
      <c r="K30" s="78"/>
      <c r="L30" s="78"/>
      <c r="M30" s="78"/>
      <c r="N30" s="135">
        <f t="shared" si="21"/>
        <v>0</v>
      </c>
      <c r="O30" s="51"/>
      <c r="P30" s="67" t="str">
        <f t="shared" si="18"/>
        <v/>
      </c>
      <c r="Q30" s="68">
        <f t="shared" si="3"/>
        <v>0</v>
      </c>
      <c r="R30" s="69">
        <f t="shared" si="4"/>
        <v>0</v>
      </c>
      <c r="S30" s="70">
        <f t="shared" si="5"/>
        <v>0</v>
      </c>
      <c r="T30" s="71">
        <f t="shared" si="6"/>
        <v>0</v>
      </c>
      <c r="U30" s="72">
        <f t="shared" si="7"/>
        <v>0</v>
      </c>
      <c r="V30" s="73">
        <f t="shared" si="8"/>
        <v>0</v>
      </c>
      <c r="W30" s="71">
        <f t="shared" si="9"/>
        <v>0</v>
      </c>
      <c r="X30" s="69">
        <f t="shared" si="10"/>
        <v>0</v>
      </c>
      <c r="Y30" s="74">
        <f t="shared" si="11"/>
        <v>0</v>
      </c>
      <c r="Z30" s="68">
        <f t="shared" si="12"/>
        <v>0</v>
      </c>
      <c r="AA30" s="75">
        <f t="shared" si="13"/>
        <v>0</v>
      </c>
      <c r="AB30" s="73">
        <f t="shared" si="14"/>
        <v>0</v>
      </c>
      <c r="AC30" s="71">
        <f t="shared" si="15"/>
        <v>0</v>
      </c>
      <c r="AD30" s="72">
        <f t="shared" si="16"/>
        <v>0</v>
      </c>
      <c r="AE30" s="134">
        <f t="shared" si="19"/>
        <v>0</v>
      </c>
      <c r="AH30" s="56">
        <f>FF_7[[#This Row],[FF]]</f>
        <v>0</v>
      </c>
    </row>
    <row r="31" spans="1:34" x14ac:dyDescent="0.25">
      <c r="A31" s="195"/>
      <c r="B31" s="76" t="s">
        <v>60</v>
      </c>
      <c r="C31" s="125"/>
      <c r="D31" s="77" t="str">
        <f t="shared" si="17"/>
        <v/>
      </c>
      <c r="E31" s="77" t="str">
        <f t="shared" si="0"/>
        <v/>
      </c>
      <c r="F31" s="77" t="b">
        <f t="shared" si="20"/>
        <v>0</v>
      </c>
      <c r="G31" s="77" t="str">
        <f t="shared" si="22"/>
        <v/>
      </c>
      <c r="H31" s="108"/>
      <c r="I31" s="78"/>
      <c r="J31" s="78"/>
      <c r="K31" s="78"/>
      <c r="L31" s="78"/>
      <c r="M31" s="78"/>
      <c r="N31" s="135">
        <f t="shared" si="21"/>
        <v>0</v>
      </c>
      <c r="O31" s="51"/>
      <c r="P31" s="67" t="str">
        <f t="shared" si="18"/>
        <v/>
      </c>
      <c r="Q31" s="68">
        <f t="shared" si="3"/>
        <v>0</v>
      </c>
      <c r="R31" s="69">
        <f t="shared" si="4"/>
        <v>0</v>
      </c>
      <c r="S31" s="70">
        <f t="shared" si="5"/>
        <v>0</v>
      </c>
      <c r="T31" s="71">
        <f t="shared" si="6"/>
        <v>0</v>
      </c>
      <c r="U31" s="72">
        <f t="shared" si="7"/>
        <v>0</v>
      </c>
      <c r="V31" s="73">
        <f t="shared" si="8"/>
        <v>0</v>
      </c>
      <c r="W31" s="71">
        <f t="shared" si="9"/>
        <v>0</v>
      </c>
      <c r="X31" s="69">
        <f t="shared" si="10"/>
        <v>0</v>
      </c>
      <c r="Y31" s="74">
        <f t="shared" si="11"/>
        <v>0</v>
      </c>
      <c r="Z31" s="68">
        <f t="shared" si="12"/>
        <v>0</v>
      </c>
      <c r="AA31" s="75">
        <f t="shared" si="13"/>
        <v>0</v>
      </c>
      <c r="AB31" s="73">
        <f t="shared" si="14"/>
        <v>0</v>
      </c>
      <c r="AC31" s="71">
        <f t="shared" si="15"/>
        <v>0</v>
      </c>
      <c r="AD31" s="72">
        <f t="shared" si="16"/>
        <v>0</v>
      </c>
      <c r="AE31" s="134">
        <f t="shared" si="19"/>
        <v>0</v>
      </c>
      <c r="AH31" s="56">
        <f>FF_7[[#This Row],[FF]]</f>
        <v>0</v>
      </c>
    </row>
    <row r="32" spans="1:34" x14ac:dyDescent="0.25">
      <c r="A32" s="195"/>
      <c r="B32" s="76" t="s">
        <v>61</v>
      </c>
      <c r="C32" s="125"/>
      <c r="D32" s="77" t="str">
        <f t="shared" si="17"/>
        <v/>
      </c>
      <c r="E32" s="77" t="str">
        <f t="shared" si="0"/>
        <v/>
      </c>
      <c r="F32" s="77" t="b">
        <f t="shared" si="20"/>
        <v>0</v>
      </c>
      <c r="G32" s="77" t="str">
        <f t="shared" si="22"/>
        <v/>
      </c>
      <c r="H32" s="108"/>
      <c r="I32" s="78"/>
      <c r="J32" s="78"/>
      <c r="K32" s="78"/>
      <c r="L32" s="78"/>
      <c r="M32" s="78"/>
      <c r="N32" s="135">
        <f t="shared" si="21"/>
        <v>0</v>
      </c>
      <c r="O32" s="51"/>
      <c r="P32" s="67" t="str">
        <f t="shared" si="18"/>
        <v/>
      </c>
      <c r="Q32" s="68">
        <f t="shared" si="3"/>
        <v>0</v>
      </c>
      <c r="R32" s="69">
        <f t="shared" si="4"/>
        <v>0</v>
      </c>
      <c r="S32" s="70">
        <f t="shared" si="5"/>
        <v>0</v>
      </c>
      <c r="T32" s="71">
        <f t="shared" si="6"/>
        <v>0</v>
      </c>
      <c r="U32" s="72">
        <f t="shared" si="7"/>
        <v>0</v>
      </c>
      <c r="V32" s="73">
        <f t="shared" si="8"/>
        <v>0</v>
      </c>
      <c r="W32" s="71">
        <f t="shared" si="9"/>
        <v>0</v>
      </c>
      <c r="X32" s="69">
        <f t="shared" si="10"/>
        <v>0</v>
      </c>
      <c r="Y32" s="74">
        <f t="shared" si="11"/>
        <v>0</v>
      </c>
      <c r="Z32" s="68">
        <f t="shared" si="12"/>
        <v>0</v>
      </c>
      <c r="AA32" s="75">
        <f t="shared" si="13"/>
        <v>0</v>
      </c>
      <c r="AB32" s="73">
        <f t="shared" si="14"/>
        <v>0</v>
      </c>
      <c r="AC32" s="71">
        <f t="shared" si="15"/>
        <v>0</v>
      </c>
      <c r="AD32" s="72">
        <f t="shared" si="16"/>
        <v>0</v>
      </c>
      <c r="AE32" s="134">
        <f t="shared" si="19"/>
        <v>0</v>
      </c>
      <c r="AH32" s="56">
        <f>FF_7[[#This Row],[FF]]</f>
        <v>0</v>
      </c>
    </row>
    <row r="33" spans="1:34" x14ac:dyDescent="0.25">
      <c r="A33" s="195"/>
      <c r="B33" s="76" t="s">
        <v>62</v>
      </c>
      <c r="C33" s="125"/>
      <c r="D33" s="77" t="str">
        <f t="shared" si="17"/>
        <v/>
      </c>
      <c r="E33" s="77" t="str">
        <f t="shared" si="0"/>
        <v/>
      </c>
      <c r="F33" s="77" t="b">
        <f t="shared" si="20"/>
        <v>0</v>
      </c>
      <c r="G33" s="77" t="str">
        <f t="shared" si="22"/>
        <v/>
      </c>
      <c r="H33" s="108"/>
      <c r="I33" s="78"/>
      <c r="J33" s="78"/>
      <c r="K33" s="78"/>
      <c r="L33" s="78"/>
      <c r="M33" s="78"/>
      <c r="N33" s="135">
        <f t="shared" si="21"/>
        <v>0</v>
      </c>
      <c r="O33" s="51"/>
      <c r="P33" s="67" t="str">
        <f t="shared" si="18"/>
        <v/>
      </c>
      <c r="Q33" s="68">
        <f t="shared" si="3"/>
        <v>0</v>
      </c>
      <c r="R33" s="69">
        <f t="shared" si="4"/>
        <v>0</v>
      </c>
      <c r="S33" s="70">
        <f t="shared" si="5"/>
        <v>0</v>
      </c>
      <c r="T33" s="71">
        <f t="shared" si="6"/>
        <v>0</v>
      </c>
      <c r="U33" s="72">
        <f t="shared" si="7"/>
        <v>0</v>
      </c>
      <c r="V33" s="73">
        <f t="shared" si="8"/>
        <v>0</v>
      </c>
      <c r="W33" s="71">
        <f t="shared" si="9"/>
        <v>0</v>
      </c>
      <c r="X33" s="69">
        <f t="shared" si="10"/>
        <v>0</v>
      </c>
      <c r="Y33" s="74">
        <f t="shared" si="11"/>
        <v>0</v>
      </c>
      <c r="Z33" s="68">
        <f t="shared" si="12"/>
        <v>0</v>
      </c>
      <c r="AA33" s="75">
        <f t="shared" si="13"/>
        <v>0</v>
      </c>
      <c r="AB33" s="73">
        <f t="shared" si="14"/>
        <v>0</v>
      </c>
      <c r="AC33" s="71">
        <f t="shared" si="15"/>
        <v>0</v>
      </c>
      <c r="AD33" s="72">
        <f t="shared" si="16"/>
        <v>0</v>
      </c>
      <c r="AE33" s="134">
        <f t="shared" si="19"/>
        <v>0</v>
      </c>
      <c r="AH33" s="56">
        <f>FF_7[[#This Row],[FF]]</f>
        <v>0</v>
      </c>
    </row>
    <row r="34" spans="1:34" x14ac:dyDescent="0.25">
      <c r="A34" s="195"/>
      <c r="B34" s="76" t="s">
        <v>63</v>
      </c>
      <c r="C34" s="125"/>
      <c r="D34" s="77" t="str">
        <f t="shared" si="17"/>
        <v/>
      </c>
      <c r="E34" s="77" t="str">
        <f t="shared" si="0"/>
        <v/>
      </c>
      <c r="F34" s="77" t="b">
        <f t="shared" si="20"/>
        <v>0</v>
      </c>
      <c r="G34" s="77" t="str">
        <f t="shared" si="22"/>
        <v/>
      </c>
      <c r="H34" s="108"/>
      <c r="I34" s="78"/>
      <c r="J34" s="78"/>
      <c r="K34" s="78"/>
      <c r="L34" s="78"/>
      <c r="M34" s="78"/>
      <c r="N34" s="135">
        <f t="shared" si="21"/>
        <v>0</v>
      </c>
      <c r="O34" s="51"/>
      <c r="P34" s="67" t="str">
        <f t="shared" si="18"/>
        <v/>
      </c>
      <c r="Q34" s="68">
        <f t="shared" si="3"/>
        <v>0</v>
      </c>
      <c r="R34" s="69">
        <f t="shared" si="4"/>
        <v>0</v>
      </c>
      <c r="S34" s="70">
        <f t="shared" si="5"/>
        <v>0</v>
      </c>
      <c r="T34" s="71">
        <f t="shared" si="6"/>
        <v>0</v>
      </c>
      <c r="U34" s="72">
        <f t="shared" si="7"/>
        <v>0</v>
      </c>
      <c r="V34" s="73">
        <f t="shared" si="8"/>
        <v>0</v>
      </c>
      <c r="W34" s="71">
        <f t="shared" si="9"/>
        <v>0</v>
      </c>
      <c r="X34" s="69">
        <f t="shared" si="10"/>
        <v>0</v>
      </c>
      <c r="Y34" s="74">
        <f t="shared" si="11"/>
        <v>0</v>
      </c>
      <c r="Z34" s="68">
        <f t="shared" si="12"/>
        <v>0</v>
      </c>
      <c r="AA34" s="75">
        <f t="shared" si="13"/>
        <v>0</v>
      </c>
      <c r="AB34" s="73">
        <f t="shared" si="14"/>
        <v>0</v>
      </c>
      <c r="AC34" s="71">
        <f t="shared" si="15"/>
        <v>0</v>
      </c>
      <c r="AD34" s="72">
        <f t="shared" si="16"/>
        <v>0</v>
      </c>
      <c r="AE34" s="134">
        <f t="shared" si="19"/>
        <v>0</v>
      </c>
      <c r="AH34" s="56">
        <f>FF_7[[#This Row],[FF]]</f>
        <v>0</v>
      </c>
    </row>
    <row r="35" spans="1:34" x14ac:dyDescent="0.25">
      <c r="A35" s="195"/>
      <c r="B35" s="76" t="s">
        <v>64</v>
      </c>
      <c r="C35" s="125"/>
      <c r="D35" s="77" t="str">
        <f t="shared" si="17"/>
        <v/>
      </c>
      <c r="E35" s="77" t="str">
        <f t="shared" si="0"/>
        <v/>
      </c>
      <c r="F35" s="77" t="b">
        <f t="shared" si="20"/>
        <v>0</v>
      </c>
      <c r="G35" s="77" t="str">
        <f t="shared" si="22"/>
        <v/>
      </c>
      <c r="H35" s="108"/>
      <c r="I35" s="78"/>
      <c r="J35" s="78"/>
      <c r="K35" s="78"/>
      <c r="L35" s="78"/>
      <c r="M35" s="78"/>
      <c r="N35" s="135">
        <f t="shared" si="21"/>
        <v>0</v>
      </c>
      <c r="O35" s="51"/>
      <c r="P35" s="67" t="str">
        <f t="shared" si="18"/>
        <v/>
      </c>
      <c r="Q35" s="68">
        <f t="shared" si="3"/>
        <v>0</v>
      </c>
      <c r="R35" s="69">
        <f t="shared" si="4"/>
        <v>0</v>
      </c>
      <c r="S35" s="70">
        <f t="shared" si="5"/>
        <v>0</v>
      </c>
      <c r="T35" s="71">
        <f t="shared" si="6"/>
        <v>0</v>
      </c>
      <c r="U35" s="72">
        <f t="shared" si="7"/>
        <v>0</v>
      </c>
      <c r="V35" s="73">
        <f t="shared" si="8"/>
        <v>0</v>
      </c>
      <c r="W35" s="71">
        <f t="shared" si="9"/>
        <v>0</v>
      </c>
      <c r="X35" s="69">
        <f t="shared" si="10"/>
        <v>0</v>
      </c>
      <c r="Y35" s="74">
        <f t="shared" si="11"/>
        <v>0</v>
      </c>
      <c r="Z35" s="68">
        <f t="shared" si="12"/>
        <v>0</v>
      </c>
      <c r="AA35" s="75">
        <f t="shared" si="13"/>
        <v>0</v>
      </c>
      <c r="AB35" s="73">
        <f t="shared" si="14"/>
        <v>0</v>
      </c>
      <c r="AC35" s="71">
        <f t="shared" si="15"/>
        <v>0</v>
      </c>
      <c r="AD35" s="72">
        <f t="shared" si="16"/>
        <v>0</v>
      </c>
      <c r="AE35" s="134">
        <f t="shared" si="19"/>
        <v>0</v>
      </c>
      <c r="AF35" s="79"/>
      <c r="AG35" s="79"/>
      <c r="AH35" s="56">
        <f>FF_7[[#This Row],[FF]]</f>
        <v>0</v>
      </c>
    </row>
    <row r="36" spans="1:34" x14ac:dyDescent="0.25">
      <c r="A36" s="195"/>
      <c r="B36" s="76" t="s">
        <v>65</v>
      </c>
      <c r="C36" s="125"/>
      <c r="D36" s="77" t="str">
        <f t="shared" si="17"/>
        <v/>
      </c>
      <c r="E36" s="77" t="str">
        <f t="shared" si="0"/>
        <v/>
      </c>
      <c r="F36" s="77" t="b">
        <f t="shared" si="20"/>
        <v>0</v>
      </c>
      <c r="G36" s="77" t="str">
        <f t="shared" si="22"/>
        <v/>
      </c>
      <c r="H36" s="108"/>
      <c r="I36" s="78"/>
      <c r="J36" s="78"/>
      <c r="K36" s="78"/>
      <c r="L36" s="78"/>
      <c r="M36" s="78"/>
      <c r="N36" s="135">
        <f t="shared" si="21"/>
        <v>0</v>
      </c>
      <c r="O36" s="51"/>
      <c r="P36" s="67" t="str">
        <f t="shared" si="18"/>
        <v/>
      </c>
      <c r="Q36" s="68">
        <f t="shared" si="3"/>
        <v>0</v>
      </c>
      <c r="R36" s="69">
        <f t="shared" si="4"/>
        <v>0</v>
      </c>
      <c r="S36" s="70">
        <f t="shared" si="5"/>
        <v>0</v>
      </c>
      <c r="T36" s="71">
        <f t="shared" si="6"/>
        <v>0</v>
      </c>
      <c r="U36" s="72">
        <f t="shared" si="7"/>
        <v>0</v>
      </c>
      <c r="V36" s="73">
        <f t="shared" si="8"/>
        <v>0</v>
      </c>
      <c r="W36" s="71">
        <f t="shared" si="9"/>
        <v>0</v>
      </c>
      <c r="X36" s="69">
        <f t="shared" si="10"/>
        <v>0</v>
      </c>
      <c r="Y36" s="74">
        <f t="shared" si="11"/>
        <v>0</v>
      </c>
      <c r="Z36" s="68">
        <f t="shared" si="12"/>
        <v>0</v>
      </c>
      <c r="AA36" s="75">
        <f t="shared" si="13"/>
        <v>0</v>
      </c>
      <c r="AB36" s="73">
        <f t="shared" si="14"/>
        <v>0</v>
      </c>
      <c r="AC36" s="71">
        <f t="shared" si="15"/>
        <v>0</v>
      </c>
      <c r="AD36" s="72">
        <f t="shared" si="16"/>
        <v>0</v>
      </c>
      <c r="AE36" s="134">
        <f t="shared" si="19"/>
        <v>0</v>
      </c>
      <c r="AF36" s="79"/>
      <c r="AG36" s="79"/>
      <c r="AH36" s="56">
        <f>FF_7[[#This Row],[FF]]</f>
        <v>0</v>
      </c>
    </row>
    <row r="37" spans="1:34" x14ac:dyDescent="0.25">
      <c r="A37" s="195"/>
      <c r="B37" s="76" t="s">
        <v>66</v>
      </c>
      <c r="C37" s="125"/>
      <c r="D37" s="77" t="str">
        <f t="shared" si="17"/>
        <v/>
      </c>
      <c r="E37" s="77" t="str">
        <f t="shared" si="0"/>
        <v/>
      </c>
      <c r="F37" s="77" t="b">
        <f t="shared" si="20"/>
        <v>0</v>
      </c>
      <c r="G37" s="77" t="str">
        <f t="shared" si="22"/>
        <v/>
      </c>
      <c r="H37" s="108"/>
      <c r="I37" s="78"/>
      <c r="J37" s="78"/>
      <c r="K37" s="78"/>
      <c r="L37" s="78"/>
      <c r="M37" s="78"/>
      <c r="N37" s="135">
        <f t="shared" si="21"/>
        <v>0</v>
      </c>
      <c r="O37" s="51"/>
      <c r="P37" s="67" t="str">
        <f t="shared" si="18"/>
        <v/>
      </c>
      <c r="Q37" s="68">
        <f t="shared" si="3"/>
        <v>0</v>
      </c>
      <c r="R37" s="69">
        <f t="shared" si="4"/>
        <v>0</v>
      </c>
      <c r="S37" s="70">
        <f t="shared" si="5"/>
        <v>0</v>
      </c>
      <c r="T37" s="71">
        <f t="shared" si="6"/>
        <v>0</v>
      </c>
      <c r="U37" s="72">
        <f t="shared" si="7"/>
        <v>0</v>
      </c>
      <c r="V37" s="73">
        <f t="shared" si="8"/>
        <v>0</v>
      </c>
      <c r="W37" s="71">
        <f t="shared" si="9"/>
        <v>0</v>
      </c>
      <c r="X37" s="69">
        <f t="shared" si="10"/>
        <v>0</v>
      </c>
      <c r="Y37" s="74">
        <f t="shared" si="11"/>
        <v>0</v>
      </c>
      <c r="Z37" s="68">
        <f t="shared" si="12"/>
        <v>0</v>
      </c>
      <c r="AA37" s="75">
        <f t="shared" si="13"/>
        <v>0</v>
      </c>
      <c r="AB37" s="73">
        <f t="shared" si="14"/>
        <v>0</v>
      </c>
      <c r="AC37" s="71">
        <f t="shared" si="15"/>
        <v>0</v>
      </c>
      <c r="AD37" s="72">
        <f t="shared" si="16"/>
        <v>0</v>
      </c>
      <c r="AE37" s="134">
        <f t="shared" si="19"/>
        <v>0</v>
      </c>
      <c r="AF37" s="79"/>
      <c r="AG37" s="79"/>
      <c r="AH37" s="56">
        <f>FF_7[[#This Row],[FF]]</f>
        <v>0</v>
      </c>
    </row>
    <row r="38" spans="1:34" x14ac:dyDescent="0.25">
      <c r="A38" s="195"/>
      <c r="B38" s="76" t="s">
        <v>67</v>
      </c>
      <c r="C38" s="125"/>
      <c r="D38" s="77" t="str">
        <f t="shared" si="17"/>
        <v/>
      </c>
      <c r="E38" s="77" t="str">
        <f t="shared" si="0"/>
        <v/>
      </c>
      <c r="F38" s="77" t="b">
        <f t="shared" si="20"/>
        <v>0</v>
      </c>
      <c r="G38" s="77" t="str">
        <f t="shared" si="22"/>
        <v/>
      </c>
      <c r="H38" s="108"/>
      <c r="I38" s="78"/>
      <c r="J38" s="78"/>
      <c r="K38" s="78"/>
      <c r="L38" s="78"/>
      <c r="M38" s="78"/>
      <c r="N38" s="135">
        <f t="shared" si="21"/>
        <v>0</v>
      </c>
      <c r="O38" s="51"/>
      <c r="P38" s="67" t="str">
        <f t="shared" ref="P38:P52" si="23">IF(D38="WF",H38*I38,"")</f>
        <v/>
      </c>
      <c r="Q38" s="68">
        <f t="shared" ref="Q38:Q52" si="24">IF(D38="FF",H38*I38,0)</f>
        <v>0</v>
      </c>
      <c r="R38" s="69">
        <f t="shared" ref="R38:R52" si="25">IF(D38="MF",H38*I38,0)</f>
        <v>0</v>
      </c>
      <c r="S38" s="70">
        <f t="shared" ref="S38:S52" si="26">IF(D38="WF",H38*J38,0)</f>
        <v>0</v>
      </c>
      <c r="T38" s="71">
        <f t="shared" ref="T38:T52" si="27">IF(D38="FF",H38*J38,0)</f>
        <v>0</v>
      </c>
      <c r="U38" s="72">
        <f t="shared" ref="U38:U52" si="28">IF(D38="MF",H38*J38,0)</f>
        <v>0</v>
      </c>
      <c r="V38" s="73">
        <f t="shared" ref="V38:V52" si="29">IF(D38="WF",H38*K38,0)</f>
        <v>0</v>
      </c>
      <c r="W38" s="71">
        <f t="shared" ref="W38:W52" si="30">IF(D38="FF",H38*K38,0)</f>
        <v>0</v>
      </c>
      <c r="X38" s="69">
        <f t="shared" ref="X38:X52" si="31">IF(D38="MF",H38*K38,0)</f>
        <v>0</v>
      </c>
      <c r="Y38" s="74">
        <f t="shared" ref="Y38:Y52" si="32">IF(D38="WF",H38*L38,0)</f>
        <v>0</v>
      </c>
      <c r="Z38" s="68">
        <f t="shared" ref="Z38:Z52" si="33">IF(D38="FF",H38*L38,0)</f>
        <v>0</v>
      </c>
      <c r="AA38" s="75">
        <f t="shared" ref="AA38:AA52" si="34">IF(D38="MF",H38*L38,0)</f>
        <v>0</v>
      </c>
      <c r="AB38" s="73">
        <f t="shared" ref="AB38:AB52" si="35">IF(D38="WF",H38*M38,0)</f>
        <v>0</v>
      </c>
      <c r="AC38" s="71">
        <f t="shared" ref="AC38:AC52" si="36">IF(D38="FF",H38*M38,0)</f>
        <v>0</v>
      </c>
      <c r="AD38" s="72">
        <f t="shared" ref="AD38:AD52" si="37">IF(D38="MF",H38*M38,0)</f>
        <v>0</v>
      </c>
      <c r="AE38" s="134">
        <f t="shared" si="19"/>
        <v>0</v>
      </c>
      <c r="AF38" s="79"/>
      <c r="AG38" s="79"/>
      <c r="AH38" s="56"/>
    </row>
    <row r="39" spans="1:34" x14ac:dyDescent="0.25">
      <c r="A39" s="195"/>
      <c r="B39" s="76" t="s">
        <v>68</v>
      </c>
      <c r="C39" s="125"/>
      <c r="D39" s="77" t="str">
        <f t="shared" si="17"/>
        <v/>
      </c>
      <c r="E39" s="77" t="str">
        <f t="shared" si="0"/>
        <v/>
      </c>
      <c r="F39" s="77" t="b">
        <f t="shared" si="20"/>
        <v>0</v>
      </c>
      <c r="G39" s="77" t="str">
        <f t="shared" si="22"/>
        <v/>
      </c>
      <c r="H39" s="108"/>
      <c r="I39" s="78"/>
      <c r="J39" s="78"/>
      <c r="K39" s="78"/>
      <c r="L39" s="78"/>
      <c r="M39" s="78"/>
      <c r="N39" s="135">
        <f t="shared" si="21"/>
        <v>0</v>
      </c>
      <c r="O39" s="51"/>
      <c r="P39" s="67" t="str">
        <f t="shared" si="23"/>
        <v/>
      </c>
      <c r="Q39" s="68">
        <f t="shared" si="24"/>
        <v>0</v>
      </c>
      <c r="R39" s="69">
        <f t="shared" si="25"/>
        <v>0</v>
      </c>
      <c r="S39" s="70">
        <f t="shared" si="26"/>
        <v>0</v>
      </c>
      <c r="T39" s="71">
        <f t="shared" si="27"/>
        <v>0</v>
      </c>
      <c r="U39" s="72">
        <f t="shared" si="28"/>
        <v>0</v>
      </c>
      <c r="V39" s="73">
        <f t="shared" si="29"/>
        <v>0</v>
      </c>
      <c r="W39" s="71">
        <f t="shared" si="30"/>
        <v>0</v>
      </c>
      <c r="X39" s="69">
        <f t="shared" si="31"/>
        <v>0</v>
      </c>
      <c r="Y39" s="74">
        <f t="shared" si="32"/>
        <v>0</v>
      </c>
      <c r="Z39" s="68">
        <f t="shared" si="33"/>
        <v>0</v>
      </c>
      <c r="AA39" s="75">
        <f t="shared" si="34"/>
        <v>0</v>
      </c>
      <c r="AB39" s="73">
        <f t="shared" si="35"/>
        <v>0</v>
      </c>
      <c r="AC39" s="71">
        <f t="shared" si="36"/>
        <v>0</v>
      </c>
      <c r="AD39" s="72">
        <f t="shared" si="37"/>
        <v>0</v>
      </c>
      <c r="AE39" s="134">
        <f t="shared" si="19"/>
        <v>0</v>
      </c>
      <c r="AF39" s="79"/>
      <c r="AG39" s="79"/>
      <c r="AH39" s="56"/>
    </row>
    <row r="40" spans="1:34" x14ac:dyDescent="0.25">
      <c r="A40" s="195"/>
      <c r="B40" s="76" t="s">
        <v>69</v>
      </c>
      <c r="C40" s="125"/>
      <c r="D40" s="77" t="str">
        <f t="shared" si="17"/>
        <v/>
      </c>
      <c r="E40" s="77" t="str">
        <f t="shared" si="0"/>
        <v/>
      </c>
      <c r="F40" s="77" t="b">
        <f t="shared" si="20"/>
        <v>0</v>
      </c>
      <c r="G40" s="77" t="str">
        <f t="shared" si="22"/>
        <v/>
      </c>
      <c r="H40" s="108"/>
      <c r="I40" s="78"/>
      <c r="J40" s="78"/>
      <c r="K40" s="78"/>
      <c r="L40" s="78"/>
      <c r="M40" s="78"/>
      <c r="N40" s="135">
        <f t="shared" si="21"/>
        <v>0</v>
      </c>
      <c r="O40" s="51"/>
      <c r="P40" s="67" t="str">
        <f t="shared" si="23"/>
        <v/>
      </c>
      <c r="Q40" s="68">
        <f t="shared" si="24"/>
        <v>0</v>
      </c>
      <c r="R40" s="69">
        <f t="shared" si="25"/>
        <v>0</v>
      </c>
      <c r="S40" s="70">
        <f t="shared" si="26"/>
        <v>0</v>
      </c>
      <c r="T40" s="71">
        <f t="shared" si="27"/>
        <v>0</v>
      </c>
      <c r="U40" s="72">
        <f t="shared" si="28"/>
        <v>0</v>
      </c>
      <c r="V40" s="73">
        <f t="shared" si="29"/>
        <v>0</v>
      </c>
      <c r="W40" s="71">
        <f t="shared" si="30"/>
        <v>0</v>
      </c>
      <c r="X40" s="69">
        <f t="shared" si="31"/>
        <v>0</v>
      </c>
      <c r="Y40" s="74">
        <f t="shared" si="32"/>
        <v>0</v>
      </c>
      <c r="Z40" s="68">
        <f t="shared" si="33"/>
        <v>0</v>
      </c>
      <c r="AA40" s="75">
        <f t="shared" si="34"/>
        <v>0</v>
      </c>
      <c r="AB40" s="73">
        <f t="shared" si="35"/>
        <v>0</v>
      </c>
      <c r="AC40" s="71">
        <f t="shared" si="36"/>
        <v>0</v>
      </c>
      <c r="AD40" s="72">
        <f t="shared" si="37"/>
        <v>0</v>
      </c>
      <c r="AE40" s="134">
        <f t="shared" si="19"/>
        <v>0</v>
      </c>
      <c r="AF40" s="79"/>
      <c r="AG40" s="79"/>
      <c r="AH40" s="56"/>
    </row>
    <row r="41" spans="1:34" x14ac:dyDescent="0.25">
      <c r="A41" s="195"/>
      <c r="B41" s="76" t="s">
        <v>70</v>
      </c>
      <c r="C41" s="125"/>
      <c r="D41" s="77" t="str">
        <f t="shared" si="17"/>
        <v/>
      </c>
      <c r="E41" s="77" t="str">
        <f t="shared" si="0"/>
        <v/>
      </c>
      <c r="F41" s="77" t="b">
        <f t="shared" si="20"/>
        <v>0</v>
      </c>
      <c r="G41" s="77" t="str">
        <f t="shared" si="22"/>
        <v/>
      </c>
      <c r="H41" s="108"/>
      <c r="I41" s="78"/>
      <c r="J41" s="78"/>
      <c r="K41" s="78"/>
      <c r="L41" s="78"/>
      <c r="M41" s="78"/>
      <c r="N41" s="135">
        <f t="shared" si="21"/>
        <v>0</v>
      </c>
      <c r="O41" s="51"/>
      <c r="P41" s="67" t="str">
        <f t="shared" si="23"/>
        <v/>
      </c>
      <c r="Q41" s="68">
        <f t="shared" si="24"/>
        <v>0</v>
      </c>
      <c r="R41" s="69">
        <f t="shared" si="25"/>
        <v>0</v>
      </c>
      <c r="S41" s="70">
        <f t="shared" si="26"/>
        <v>0</v>
      </c>
      <c r="T41" s="71">
        <f t="shared" si="27"/>
        <v>0</v>
      </c>
      <c r="U41" s="72">
        <f t="shared" si="28"/>
        <v>0</v>
      </c>
      <c r="V41" s="73">
        <f t="shared" si="29"/>
        <v>0</v>
      </c>
      <c r="W41" s="71">
        <f t="shared" si="30"/>
        <v>0</v>
      </c>
      <c r="X41" s="69">
        <f t="shared" si="31"/>
        <v>0</v>
      </c>
      <c r="Y41" s="74">
        <f t="shared" si="32"/>
        <v>0</v>
      </c>
      <c r="Z41" s="68">
        <f t="shared" si="33"/>
        <v>0</v>
      </c>
      <c r="AA41" s="75">
        <f t="shared" si="34"/>
        <v>0</v>
      </c>
      <c r="AB41" s="73">
        <f t="shared" si="35"/>
        <v>0</v>
      </c>
      <c r="AC41" s="71">
        <f t="shared" si="36"/>
        <v>0</v>
      </c>
      <c r="AD41" s="72">
        <f t="shared" si="37"/>
        <v>0</v>
      </c>
      <c r="AE41" s="134">
        <f t="shared" si="19"/>
        <v>0</v>
      </c>
      <c r="AF41" s="79"/>
      <c r="AG41" s="79"/>
      <c r="AH41" s="56"/>
    </row>
    <row r="42" spans="1:34" x14ac:dyDescent="0.25">
      <c r="A42" s="195"/>
      <c r="B42" s="76" t="s">
        <v>71</v>
      </c>
      <c r="C42" s="125"/>
      <c r="D42" s="77" t="str">
        <f t="shared" si="17"/>
        <v/>
      </c>
      <c r="E42" s="77" t="str">
        <f t="shared" si="0"/>
        <v/>
      </c>
      <c r="F42" s="77" t="b">
        <f t="shared" si="20"/>
        <v>0</v>
      </c>
      <c r="G42" s="77" t="str">
        <f t="shared" si="22"/>
        <v/>
      </c>
      <c r="H42" s="108"/>
      <c r="I42" s="78"/>
      <c r="J42" s="78"/>
      <c r="K42" s="78"/>
      <c r="L42" s="78"/>
      <c r="M42" s="78"/>
      <c r="N42" s="135">
        <f t="shared" si="21"/>
        <v>0</v>
      </c>
      <c r="O42" s="51"/>
      <c r="P42" s="67" t="str">
        <f t="shared" si="23"/>
        <v/>
      </c>
      <c r="Q42" s="68">
        <f t="shared" si="24"/>
        <v>0</v>
      </c>
      <c r="R42" s="69">
        <f t="shared" si="25"/>
        <v>0</v>
      </c>
      <c r="S42" s="70">
        <f t="shared" si="26"/>
        <v>0</v>
      </c>
      <c r="T42" s="71">
        <f t="shared" si="27"/>
        <v>0</v>
      </c>
      <c r="U42" s="72">
        <f t="shared" si="28"/>
        <v>0</v>
      </c>
      <c r="V42" s="73">
        <f t="shared" si="29"/>
        <v>0</v>
      </c>
      <c r="W42" s="71">
        <f t="shared" si="30"/>
        <v>0</v>
      </c>
      <c r="X42" s="69">
        <f t="shared" si="31"/>
        <v>0</v>
      </c>
      <c r="Y42" s="74">
        <f t="shared" si="32"/>
        <v>0</v>
      </c>
      <c r="Z42" s="68">
        <f t="shared" si="33"/>
        <v>0</v>
      </c>
      <c r="AA42" s="75">
        <f t="shared" si="34"/>
        <v>0</v>
      </c>
      <c r="AB42" s="73">
        <f t="shared" si="35"/>
        <v>0</v>
      </c>
      <c r="AC42" s="71">
        <f t="shared" si="36"/>
        <v>0</v>
      </c>
      <c r="AD42" s="72">
        <f t="shared" si="37"/>
        <v>0</v>
      </c>
      <c r="AE42" s="134">
        <f t="shared" si="19"/>
        <v>0</v>
      </c>
      <c r="AF42" s="79"/>
      <c r="AG42" s="79"/>
      <c r="AH42" s="56"/>
    </row>
    <row r="43" spans="1:34" x14ac:dyDescent="0.25">
      <c r="A43" s="195"/>
      <c r="B43" s="76" t="s">
        <v>72</v>
      </c>
      <c r="C43" s="125"/>
      <c r="D43" s="77" t="str">
        <f t="shared" si="17"/>
        <v/>
      </c>
      <c r="E43" s="77" t="str">
        <f t="shared" si="0"/>
        <v/>
      </c>
      <c r="F43" s="77" t="b">
        <f t="shared" si="20"/>
        <v>0</v>
      </c>
      <c r="G43" s="77" t="str">
        <f t="shared" si="22"/>
        <v/>
      </c>
      <c r="H43" s="108"/>
      <c r="I43" s="78"/>
      <c r="J43" s="78"/>
      <c r="K43" s="78"/>
      <c r="L43" s="78"/>
      <c r="M43" s="78"/>
      <c r="N43" s="135">
        <f t="shared" si="21"/>
        <v>0</v>
      </c>
      <c r="O43" s="51"/>
      <c r="P43" s="67" t="str">
        <f t="shared" si="23"/>
        <v/>
      </c>
      <c r="Q43" s="68">
        <f t="shared" si="24"/>
        <v>0</v>
      </c>
      <c r="R43" s="69">
        <f t="shared" si="25"/>
        <v>0</v>
      </c>
      <c r="S43" s="70">
        <f t="shared" si="26"/>
        <v>0</v>
      </c>
      <c r="T43" s="71">
        <f t="shared" si="27"/>
        <v>0</v>
      </c>
      <c r="U43" s="72">
        <f t="shared" si="28"/>
        <v>0</v>
      </c>
      <c r="V43" s="73">
        <f t="shared" si="29"/>
        <v>0</v>
      </c>
      <c r="W43" s="71">
        <f t="shared" si="30"/>
        <v>0</v>
      </c>
      <c r="X43" s="69">
        <f t="shared" si="31"/>
        <v>0</v>
      </c>
      <c r="Y43" s="74">
        <f t="shared" si="32"/>
        <v>0</v>
      </c>
      <c r="Z43" s="68">
        <f t="shared" si="33"/>
        <v>0</v>
      </c>
      <c r="AA43" s="75">
        <f t="shared" si="34"/>
        <v>0</v>
      </c>
      <c r="AB43" s="73">
        <f t="shared" si="35"/>
        <v>0</v>
      </c>
      <c r="AC43" s="71">
        <f t="shared" si="36"/>
        <v>0</v>
      </c>
      <c r="AD43" s="72">
        <f t="shared" si="37"/>
        <v>0</v>
      </c>
      <c r="AE43" s="134">
        <f t="shared" si="19"/>
        <v>0</v>
      </c>
      <c r="AF43" s="79"/>
      <c r="AG43" s="79"/>
      <c r="AH43" s="56">
        <f>FF_7[[#This Row],[FF]]</f>
        <v>0</v>
      </c>
    </row>
    <row r="44" spans="1:34" x14ac:dyDescent="0.25">
      <c r="A44" s="195"/>
      <c r="B44" s="76" t="s">
        <v>73</v>
      </c>
      <c r="C44" s="125"/>
      <c r="D44" s="77" t="str">
        <f t="shared" si="17"/>
        <v/>
      </c>
      <c r="E44" s="77" t="str">
        <f t="shared" si="0"/>
        <v/>
      </c>
      <c r="F44" s="77" t="b">
        <f t="shared" si="20"/>
        <v>0</v>
      </c>
      <c r="G44" s="77" t="str">
        <f t="shared" si="22"/>
        <v/>
      </c>
      <c r="H44" s="108"/>
      <c r="I44" s="78"/>
      <c r="J44" s="78"/>
      <c r="K44" s="78"/>
      <c r="L44" s="78"/>
      <c r="M44" s="78"/>
      <c r="N44" s="135">
        <f t="shared" si="21"/>
        <v>0</v>
      </c>
      <c r="O44" s="51"/>
      <c r="P44" s="67" t="str">
        <f t="shared" si="23"/>
        <v/>
      </c>
      <c r="Q44" s="68">
        <f t="shared" si="24"/>
        <v>0</v>
      </c>
      <c r="R44" s="69">
        <f t="shared" si="25"/>
        <v>0</v>
      </c>
      <c r="S44" s="70">
        <f t="shared" si="26"/>
        <v>0</v>
      </c>
      <c r="T44" s="71">
        <f t="shared" si="27"/>
        <v>0</v>
      </c>
      <c r="U44" s="72">
        <f t="shared" si="28"/>
        <v>0</v>
      </c>
      <c r="V44" s="73">
        <f t="shared" si="29"/>
        <v>0</v>
      </c>
      <c r="W44" s="71">
        <f t="shared" si="30"/>
        <v>0</v>
      </c>
      <c r="X44" s="69">
        <f t="shared" si="31"/>
        <v>0</v>
      </c>
      <c r="Y44" s="74">
        <f t="shared" si="32"/>
        <v>0</v>
      </c>
      <c r="Z44" s="68">
        <f t="shared" si="33"/>
        <v>0</v>
      </c>
      <c r="AA44" s="75">
        <f t="shared" si="34"/>
        <v>0</v>
      </c>
      <c r="AB44" s="73">
        <f t="shared" si="35"/>
        <v>0</v>
      </c>
      <c r="AC44" s="71">
        <f t="shared" si="36"/>
        <v>0</v>
      </c>
      <c r="AD44" s="72">
        <f t="shared" si="37"/>
        <v>0</v>
      </c>
      <c r="AE44" s="134">
        <f t="shared" si="19"/>
        <v>0</v>
      </c>
      <c r="AF44" s="79"/>
      <c r="AG44" s="79"/>
      <c r="AH44" s="56">
        <f>FF_7[[#This Row],[FF]]</f>
        <v>0</v>
      </c>
    </row>
    <row r="45" spans="1:34" x14ac:dyDescent="0.25">
      <c r="A45" s="195"/>
      <c r="B45" s="76" t="s">
        <v>74</v>
      </c>
      <c r="C45" s="125"/>
      <c r="D45" s="77" t="str">
        <f t="shared" si="17"/>
        <v/>
      </c>
      <c r="E45" s="77" t="str">
        <f t="shared" si="0"/>
        <v/>
      </c>
      <c r="F45" s="77" t="b">
        <f t="shared" si="20"/>
        <v>0</v>
      </c>
      <c r="G45" s="77" t="str">
        <f t="shared" si="22"/>
        <v/>
      </c>
      <c r="H45" s="108"/>
      <c r="I45" s="78"/>
      <c r="J45" s="78"/>
      <c r="K45" s="78"/>
      <c r="L45" s="78"/>
      <c r="M45" s="78"/>
      <c r="N45" s="135">
        <f t="shared" si="21"/>
        <v>0</v>
      </c>
      <c r="O45" s="51"/>
      <c r="P45" s="67" t="str">
        <f t="shared" si="23"/>
        <v/>
      </c>
      <c r="Q45" s="68">
        <f t="shared" si="24"/>
        <v>0</v>
      </c>
      <c r="R45" s="69">
        <f t="shared" si="25"/>
        <v>0</v>
      </c>
      <c r="S45" s="70">
        <f t="shared" si="26"/>
        <v>0</v>
      </c>
      <c r="T45" s="71">
        <f t="shared" si="27"/>
        <v>0</v>
      </c>
      <c r="U45" s="72">
        <f t="shared" si="28"/>
        <v>0</v>
      </c>
      <c r="V45" s="73">
        <f t="shared" si="29"/>
        <v>0</v>
      </c>
      <c r="W45" s="71">
        <f t="shared" si="30"/>
        <v>0</v>
      </c>
      <c r="X45" s="69">
        <f t="shared" si="31"/>
        <v>0</v>
      </c>
      <c r="Y45" s="74">
        <f t="shared" si="32"/>
        <v>0</v>
      </c>
      <c r="Z45" s="68">
        <f t="shared" si="33"/>
        <v>0</v>
      </c>
      <c r="AA45" s="75">
        <f t="shared" si="34"/>
        <v>0</v>
      </c>
      <c r="AB45" s="73">
        <f t="shared" si="35"/>
        <v>0</v>
      </c>
      <c r="AC45" s="71">
        <f t="shared" si="36"/>
        <v>0</v>
      </c>
      <c r="AD45" s="72">
        <f t="shared" si="37"/>
        <v>0</v>
      </c>
      <c r="AE45" s="134">
        <f t="shared" si="19"/>
        <v>0</v>
      </c>
      <c r="AF45" s="79"/>
      <c r="AG45" s="79"/>
      <c r="AH45" s="56">
        <f>FF_7[[#This Row],[FF]]</f>
        <v>0</v>
      </c>
    </row>
    <row r="46" spans="1:34" x14ac:dyDescent="0.25">
      <c r="A46" s="195"/>
      <c r="B46" s="76" t="s">
        <v>75</v>
      </c>
      <c r="C46" s="125"/>
      <c r="D46" s="77" t="str">
        <f t="shared" si="17"/>
        <v/>
      </c>
      <c r="E46" s="77" t="str">
        <f t="shared" si="0"/>
        <v/>
      </c>
      <c r="F46" s="77" t="b">
        <f t="shared" si="20"/>
        <v>0</v>
      </c>
      <c r="G46" s="77" t="str">
        <f t="shared" si="22"/>
        <v/>
      </c>
      <c r="H46" s="108"/>
      <c r="I46" s="78"/>
      <c r="J46" s="78"/>
      <c r="K46" s="78"/>
      <c r="L46" s="78"/>
      <c r="M46" s="78"/>
      <c r="N46" s="135">
        <f t="shared" si="21"/>
        <v>0</v>
      </c>
      <c r="O46" s="51"/>
      <c r="P46" s="67" t="str">
        <f t="shared" si="23"/>
        <v/>
      </c>
      <c r="Q46" s="68">
        <f t="shared" si="24"/>
        <v>0</v>
      </c>
      <c r="R46" s="69">
        <f t="shared" si="25"/>
        <v>0</v>
      </c>
      <c r="S46" s="70">
        <f t="shared" si="26"/>
        <v>0</v>
      </c>
      <c r="T46" s="71">
        <f t="shared" si="27"/>
        <v>0</v>
      </c>
      <c r="U46" s="72">
        <f t="shared" si="28"/>
        <v>0</v>
      </c>
      <c r="V46" s="73">
        <f t="shared" si="29"/>
        <v>0</v>
      </c>
      <c r="W46" s="71">
        <f t="shared" si="30"/>
        <v>0</v>
      </c>
      <c r="X46" s="69">
        <f t="shared" si="31"/>
        <v>0</v>
      </c>
      <c r="Y46" s="74">
        <f t="shared" si="32"/>
        <v>0</v>
      </c>
      <c r="Z46" s="68">
        <f t="shared" si="33"/>
        <v>0</v>
      </c>
      <c r="AA46" s="75">
        <f t="shared" si="34"/>
        <v>0</v>
      </c>
      <c r="AB46" s="73">
        <f t="shared" si="35"/>
        <v>0</v>
      </c>
      <c r="AC46" s="71">
        <f t="shared" si="36"/>
        <v>0</v>
      </c>
      <c r="AD46" s="72">
        <f t="shared" si="37"/>
        <v>0</v>
      </c>
      <c r="AE46" s="134">
        <f t="shared" si="19"/>
        <v>0</v>
      </c>
      <c r="AF46" s="79"/>
      <c r="AG46" s="79"/>
      <c r="AH46" s="56" t="e">
        <f>FF_7[[#This Row],[FF]]</f>
        <v>#VALUE!</v>
      </c>
    </row>
    <row r="47" spans="1:34" x14ac:dyDescent="0.25">
      <c r="A47" s="195"/>
      <c r="B47" s="76" t="s">
        <v>150</v>
      </c>
      <c r="C47" s="125"/>
      <c r="D47" s="77" t="str">
        <f t="shared" si="17"/>
        <v/>
      </c>
      <c r="E47" s="77" t="str">
        <f t="shared" si="0"/>
        <v/>
      </c>
      <c r="F47" s="77" t="b">
        <f t="shared" si="20"/>
        <v>0</v>
      </c>
      <c r="G47" s="77" t="str">
        <f t="shared" si="22"/>
        <v/>
      </c>
      <c r="H47" s="108"/>
      <c r="I47" s="78"/>
      <c r="J47" s="78"/>
      <c r="K47" s="78"/>
      <c r="L47" s="78"/>
      <c r="M47" s="78"/>
      <c r="N47" s="135">
        <f t="shared" si="21"/>
        <v>0</v>
      </c>
      <c r="O47" s="51"/>
      <c r="P47" s="67" t="str">
        <f t="shared" si="23"/>
        <v/>
      </c>
      <c r="Q47" s="68">
        <f t="shared" si="24"/>
        <v>0</v>
      </c>
      <c r="R47" s="69">
        <f t="shared" si="25"/>
        <v>0</v>
      </c>
      <c r="S47" s="70">
        <f t="shared" si="26"/>
        <v>0</v>
      </c>
      <c r="T47" s="71">
        <f t="shared" si="27"/>
        <v>0</v>
      </c>
      <c r="U47" s="72">
        <f t="shared" si="28"/>
        <v>0</v>
      </c>
      <c r="V47" s="73">
        <f t="shared" si="29"/>
        <v>0</v>
      </c>
      <c r="W47" s="71">
        <f t="shared" si="30"/>
        <v>0</v>
      </c>
      <c r="X47" s="69">
        <f t="shared" si="31"/>
        <v>0</v>
      </c>
      <c r="Y47" s="74">
        <f t="shared" si="32"/>
        <v>0</v>
      </c>
      <c r="Z47" s="68">
        <f t="shared" si="33"/>
        <v>0</v>
      </c>
      <c r="AA47" s="75">
        <f t="shared" si="34"/>
        <v>0</v>
      </c>
      <c r="AB47" s="73">
        <f t="shared" si="35"/>
        <v>0</v>
      </c>
      <c r="AC47" s="71">
        <f t="shared" si="36"/>
        <v>0</v>
      </c>
      <c r="AD47" s="72">
        <f t="shared" si="37"/>
        <v>0</v>
      </c>
      <c r="AE47" s="134">
        <f t="shared" si="19"/>
        <v>0</v>
      </c>
      <c r="AF47" s="79"/>
      <c r="AG47" s="79"/>
      <c r="AH47" s="56" t="e">
        <f>FF_7[[#This Row],[FF]]</f>
        <v>#VALUE!</v>
      </c>
    </row>
    <row r="48" spans="1:34" x14ac:dyDescent="0.25">
      <c r="A48" s="195"/>
      <c r="B48" s="76" t="s">
        <v>156</v>
      </c>
      <c r="C48" s="125"/>
      <c r="D48" s="77" t="str">
        <f t="shared" si="17"/>
        <v/>
      </c>
      <c r="E48" s="77" t="str">
        <f t="shared" si="0"/>
        <v/>
      </c>
      <c r="F48" s="77" t="b">
        <f t="shared" si="20"/>
        <v>0</v>
      </c>
      <c r="G48" s="77" t="str">
        <f t="shared" si="22"/>
        <v/>
      </c>
      <c r="H48" s="108"/>
      <c r="I48" s="78"/>
      <c r="J48" s="78"/>
      <c r="K48" s="78"/>
      <c r="L48" s="78"/>
      <c r="M48" s="78"/>
      <c r="N48" s="135">
        <f t="shared" si="21"/>
        <v>0</v>
      </c>
      <c r="O48" s="51"/>
      <c r="P48" s="67" t="str">
        <f t="shared" si="23"/>
        <v/>
      </c>
      <c r="Q48" s="68">
        <f t="shared" si="24"/>
        <v>0</v>
      </c>
      <c r="R48" s="69">
        <f t="shared" si="25"/>
        <v>0</v>
      </c>
      <c r="S48" s="70">
        <f t="shared" si="26"/>
        <v>0</v>
      </c>
      <c r="T48" s="71">
        <f t="shared" si="27"/>
        <v>0</v>
      </c>
      <c r="U48" s="72">
        <f t="shared" si="28"/>
        <v>0</v>
      </c>
      <c r="V48" s="73">
        <f t="shared" si="29"/>
        <v>0</v>
      </c>
      <c r="W48" s="71">
        <f t="shared" si="30"/>
        <v>0</v>
      </c>
      <c r="X48" s="69">
        <f t="shared" si="31"/>
        <v>0</v>
      </c>
      <c r="Y48" s="74">
        <f t="shared" si="32"/>
        <v>0</v>
      </c>
      <c r="Z48" s="68">
        <f t="shared" si="33"/>
        <v>0</v>
      </c>
      <c r="AA48" s="75">
        <f t="shared" si="34"/>
        <v>0</v>
      </c>
      <c r="AB48" s="73">
        <f t="shared" si="35"/>
        <v>0</v>
      </c>
      <c r="AC48" s="71">
        <f t="shared" si="36"/>
        <v>0</v>
      </c>
      <c r="AD48" s="72">
        <f t="shared" si="37"/>
        <v>0</v>
      </c>
      <c r="AE48" s="134">
        <f t="shared" si="19"/>
        <v>0</v>
      </c>
      <c r="AG48" s="79"/>
      <c r="AH48" s="56"/>
    </row>
    <row r="49" spans="1:34" x14ac:dyDescent="0.25">
      <c r="A49" s="195"/>
      <c r="B49" s="76" t="s">
        <v>157</v>
      </c>
      <c r="C49" s="125"/>
      <c r="D49" s="77" t="str">
        <f t="shared" si="17"/>
        <v/>
      </c>
      <c r="E49" s="77" t="str">
        <f t="shared" si="0"/>
        <v/>
      </c>
      <c r="F49" s="77" t="b">
        <f t="shared" si="20"/>
        <v>0</v>
      </c>
      <c r="G49" s="77" t="str">
        <f t="shared" si="22"/>
        <v/>
      </c>
      <c r="H49" s="108"/>
      <c r="I49" s="78"/>
      <c r="J49" s="78"/>
      <c r="K49" s="78"/>
      <c r="L49" s="78"/>
      <c r="M49" s="78"/>
      <c r="N49" s="135">
        <f t="shared" si="21"/>
        <v>0</v>
      </c>
      <c r="O49" s="51"/>
      <c r="P49" s="67" t="str">
        <f t="shared" si="23"/>
        <v/>
      </c>
      <c r="Q49" s="68">
        <f t="shared" si="24"/>
        <v>0</v>
      </c>
      <c r="R49" s="69">
        <f t="shared" si="25"/>
        <v>0</v>
      </c>
      <c r="S49" s="70">
        <f t="shared" si="26"/>
        <v>0</v>
      </c>
      <c r="T49" s="71">
        <f t="shared" si="27"/>
        <v>0</v>
      </c>
      <c r="U49" s="72">
        <f t="shared" si="28"/>
        <v>0</v>
      </c>
      <c r="V49" s="73">
        <f t="shared" si="29"/>
        <v>0</v>
      </c>
      <c r="W49" s="71">
        <f t="shared" si="30"/>
        <v>0</v>
      </c>
      <c r="X49" s="69">
        <f t="shared" si="31"/>
        <v>0</v>
      </c>
      <c r="Y49" s="74">
        <f t="shared" si="32"/>
        <v>0</v>
      </c>
      <c r="Z49" s="68">
        <f t="shared" si="33"/>
        <v>0</v>
      </c>
      <c r="AA49" s="75">
        <f t="shared" si="34"/>
        <v>0</v>
      </c>
      <c r="AB49" s="73">
        <f t="shared" si="35"/>
        <v>0</v>
      </c>
      <c r="AC49" s="71">
        <f t="shared" si="36"/>
        <v>0</v>
      </c>
      <c r="AD49" s="72">
        <f t="shared" si="37"/>
        <v>0</v>
      </c>
      <c r="AE49" s="134">
        <f t="shared" si="19"/>
        <v>0</v>
      </c>
      <c r="AG49" s="79"/>
      <c r="AH49" s="56"/>
    </row>
    <row r="50" spans="1:34" x14ac:dyDescent="0.25">
      <c r="A50" s="195"/>
      <c r="B50" s="76" t="s">
        <v>158</v>
      </c>
      <c r="C50" s="125"/>
      <c r="D50" s="77" t="str">
        <f t="shared" si="17"/>
        <v/>
      </c>
      <c r="E50" s="77" t="str">
        <f t="shared" si="0"/>
        <v/>
      </c>
      <c r="F50" s="77" t="b">
        <f t="shared" si="20"/>
        <v>0</v>
      </c>
      <c r="G50" s="77" t="str">
        <f t="shared" si="22"/>
        <v/>
      </c>
      <c r="H50" s="108"/>
      <c r="I50" s="78"/>
      <c r="J50" s="78"/>
      <c r="K50" s="78"/>
      <c r="L50" s="78"/>
      <c r="M50" s="78"/>
      <c r="N50" s="135">
        <f t="shared" si="21"/>
        <v>0</v>
      </c>
      <c r="O50" s="51"/>
      <c r="P50" s="67" t="str">
        <f t="shared" si="23"/>
        <v/>
      </c>
      <c r="Q50" s="68">
        <f t="shared" si="24"/>
        <v>0</v>
      </c>
      <c r="R50" s="69">
        <f t="shared" si="25"/>
        <v>0</v>
      </c>
      <c r="S50" s="70">
        <f t="shared" si="26"/>
        <v>0</v>
      </c>
      <c r="T50" s="71">
        <f t="shared" si="27"/>
        <v>0</v>
      </c>
      <c r="U50" s="72">
        <f t="shared" si="28"/>
        <v>0</v>
      </c>
      <c r="V50" s="73">
        <f t="shared" si="29"/>
        <v>0</v>
      </c>
      <c r="W50" s="71">
        <f t="shared" si="30"/>
        <v>0</v>
      </c>
      <c r="X50" s="69">
        <f t="shared" si="31"/>
        <v>0</v>
      </c>
      <c r="Y50" s="74">
        <f t="shared" si="32"/>
        <v>0</v>
      </c>
      <c r="Z50" s="68">
        <f t="shared" si="33"/>
        <v>0</v>
      </c>
      <c r="AA50" s="75">
        <f t="shared" si="34"/>
        <v>0</v>
      </c>
      <c r="AB50" s="73">
        <f t="shared" si="35"/>
        <v>0</v>
      </c>
      <c r="AC50" s="71">
        <f t="shared" si="36"/>
        <v>0</v>
      </c>
      <c r="AD50" s="72">
        <f t="shared" si="37"/>
        <v>0</v>
      </c>
      <c r="AE50" s="134">
        <f t="shared" si="19"/>
        <v>0</v>
      </c>
      <c r="AG50" s="79"/>
      <c r="AH50" s="56" t="e">
        <f>FF_7[[#This Row],[FF]]</f>
        <v>#VALUE!</v>
      </c>
    </row>
    <row r="51" spans="1:34" ht="12.75" customHeight="1" x14ac:dyDescent="0.25">
      <c r="A51" s="195"/>
      <c r="B51" s="76" t="s">
        <v>159</v>
      </c>
      <c r="C51" s="125"/>
      <c r="D51" s="77" t="str">
        <f t="shared" si="17"/>
        <v/>
      </c>
      <c r="E51" s="77" t="str">
        <f t="shared" si="0"/>
        <v/>
      </c>
      <c r="F51" s="77" t="b">
        <f t="shared" si="20"/>
        <v>0</v>
      </c>
      <c r="G51" s="77" t="str">
        <f t="shared" si="22"/>
        <v/>
      </c>
      <c r="H51" s="108"/>
      <c r="I51" s="78"/>
      <c r="J51" s="78"/>
      <c r="K51" s="78"/>
      <c r="L51" s="78"/>
      <c r="M51" s="78"/>
      <c r="N51" s="135">
        <f t="shared" si="21"/>
        <v>0</v>
      </c>
      <c r="O51" s="51"/>
      <c r="P51" s="67" t="str">
        <f t="shared" si="23"/>
        <v/>
      </c>
      <c r="Q51" s="68">
        <f t="shared" si="24"/>
        <v>0</v>
      </c>
      <c r="R51" s="69">
        <f t="shared" si="25"/>
        <v>0</v>
      </c>
      <c r="S51" s="70">
        <f t="shared" si="26"/>
        <v>0</v>
      </c>
      <c r="T51" s="71">
        <f t="shared" si="27"/>
        <v>0</v>
      </c>
      <c r="U51" s="72">
        <f t="shared" si="28"/>
        <v>0</v>
      </c>
      <c r="V51" s="73">
        <f t="shared" si="29"/>
        <v>0</v>
      </c>
      <c r="W51" s="71">
        <f t="shared" si="30"/>
        <v>0</v>
      </c>
      <c r="X51" s="69">
        <f t="shared" si="31"/>
        <v>0</v>
      </c>
      <c r="Y51" s="74">
        <f t="shared" si="32"/>
        <v>0</v>
      </c>
      <c r="Z51" s="68">
        <f t="shared" si="33"/>
        <v>0</v>
      </c>
      <c r="AA51" s="75">
        <f t="shared" si="34"/>
        <v>0</v>
      </c>
      <c r="AB51" s="73">
        <f t="shared" si="35"/>
        <v>0</v>
      </c>
      <c r="AC51" s="71">
        <f t="shared" si="36"/>
        <v>0</v>
      </c>
      <c r="AD51" s="72">
        <f t="shared" si="37"/>
        <v>0</v>
      </c>
      <c r="AE51" s="134">
        <f t="shared" si="19"/>
        <v>0</v>
      </c>
      <c r="AG51" s="79"/>
      <c r="AH51" s="56" t="e">
        <f>FF_7[[#This Row],[FF]]</f>
        <v>#VALUE!</v>
      </c>
    </row>
    <row r="52" spans="1:34" ht="12.75" customHeight="1" thickBot="1" x14ac:dyDescent="0.3">
      <c r="A52" s="196"/>
      <c r="B52" s="80" t="s">
        <v>160</v>
      </c>
      <c r="C52" s="138"/>
      <c r="D52" s="81" t="str">
        <f t="shared" si="17"/>
        <v/>
      </c>
      <c r="E52" s="81" t="str">
        <f t="shared" si="0"/>
        <v/>
      </c>
      <c r="F52" s="81" t="b">
        <f t="shared" si="20"/>
        <v>0</v>
      </c>
      <c r="G52" s="81" t="str">
        <f t="shared" si="22"/>
        <v/>
      </c>
      <c r="H52" s="109"/>
      <c r="I52" s="82"/>
      <c r="J52" s="82"/>
      <c r="K52" s="82"/>
      <c r="L52" s="82"/>
      <c r="M52" s="82"/>
      <c r="N52" s="135">
        <f t="shared" si="21"/>
        <v>0</v>
      </c>
      <c r="O52" s="51"/>
      <c r="P52" s="67" t="str">
        <f t="shared" si="23"/>
        <v/>
      </c>
      <c r="Q52" s="68">
        <f t="shared" si="24"/>
        <v>0</v>
      </c>
      <c r="R52" s="69">
        <f t="shared" si="25"/>
        <v>0</v>
      </c>
      <c r="S52" s="70">
        <f t="shared" si="26"/>
        <v>0</v>
      </c>
      <c r="T52" s="71">
        <f t="shared" si="27"/>
        <v>0</v>
      </c>
      <c r="U52" s="72">
        <f t="shared" si="28"/>
        <v>0</v>
      </c>
      <c r="V52" s="73">
        <f t="shared" si="29"/>
        <v>0</v>
      </c>
      <c r="W52" s="71">
        <f t="shared" si="30"/>
        <v>0</v>
      </c>
      <c r="X52" s="69">
        <f t="shared" si="31"/>
        <v>0</v>
      </c>
      <c r="Y52" s="74">
        <f t="shared" si="32"/>
        <v>0</v>
      </c>
      <c r="Z52" s="68">
        <f t="shared" si="33"/>
        <v>0</v>
      </c>
      <c r="AA52" s="75">
        <f t="shared" si="34"/>
        <v>0</v>
      </c>
      <c r="AB52" s="73">
        <f t="shared" si="35"/>
        <v>0</v>
      </c>
      <c r="AC52" s="71">
        <f t="shared" si="36"/>
        <v>0</v>
      </c>
      <c r="AD52" s="72">
        <f t="shared" si="37"/>
        <v>0</v>
      </c>
      <c r="AE52" s="134">
        <f t="shared" si="19"/>
        <v>0</v>
      </c>
    </row>
    <row r="53" spans="1:34" ht="12.75" customHeight="1" x14ac:dyDescent="0.25">
      <c r="A53" s="83"/>
      <c r="B53" s="83"/>
      <c r="C53" s="83"/>
      <c r="D53" s="83"/>
      <c r="E53" s="83"/>
      <c r="F53" s="83"/>
      <c r="G53" s="84"/>
      <c r="H53" s="85" t="s">
        <v>78</v>
      </c>
      <c r="I53" s="85" t="s">
        <v>1</v>
      </c>
      <c r="J53" s="85" t="s">
        <v>2</v>
      </c>
      <c r="K53" s="85" t="s">
        <v>3</v>
      </c>
      <c r="L53" s="85" t="s">
        <v>4</v>
      </c>
      <c r="M53" s="85" t="s">
        <v>5</v>
      </c>
      <c r="N53" s="86" t="s">
        <v>6</v>
      </c>
      <c r="O53" s="84"/>
    </row>
    <row r="54" spans="1:34" ht="12.75" customHeight="1" x14ac:dyDescent="0.25">
      <c r="A54" s="186" t="s">
        <v>79</v>
      </c>
      <c r="B54" s="187"/>
      <c r="C54" s="188"/>
      <c r="D54" s="87" t="s">
        <v>80</v>
      </c>
      <c r="E54" s="88"/>
      <c r="F54" s="88"/>
      <c r="H54" s="89">
        <f>J54+I54+K54+L54+M54</f>
        <v>0</v>
      </c>
      <c r="I54" s="89">
        <f>Übersicht!D25</f>
        <v>0</v>
      </c>
      <c r="J54" s="89">
        <f>Übersicht!E25</f>
        <v>0</v>
      </c>
      <c r="K54" s="90">
        <f>Übersicht!F25</f>
        <v>0</v>
      </c>
      <c r="L54" s="90">
        <f>Übersicht!G25</f>
        <v>0</v>
      </c>
      <c r="M54" s="90">
        <f>Übersicht!H25</f>
        <v>0</v>
      </c>
      <c r="N54" s="90">
        <f>Übersicht!I25</f>
        <v>0</v>
      </c>
      <c r="O54" s="51"/>
      <c r="P54" s="91"/>
      <c r="Q54" s="91" t="s">
        <v>81</v>
      </c>
      <c r="R54" s="91"/>
      <c r="S54" s="91"/>
      <c r="T54" s="92" t="s">
        <v>82</v>
      </c>
      <c r="U54" s="93"/>
      <c r="V54" s="93"/>
      <c r="W54" s="91" t="s">
        <v>83</v>
      </c>
      <c r="X54" s="91"/>
      <c r="Y54" s="91"/>
      <c r="Z54" s="91" t="s">
        <v>84</v>
      </c>
      <c r="AA54" s="91"/>
      <c r="AB54" s="91"/>
      <c r="AC54" s="91" t="s">
        <v>85</v>
      </c>
      <c r="AD54" s="91"/>
    </row>
    <row r="55" spans="1:34" ht="12.75" customHeight="1" x14ac:dyDescent="0.25">
      <c r="A55" s="189"/>
      <c r="B55" s="190"/>
      <c r="C55" s="191"/>
      <c r="D55" s="87" t="s">
        <v>86</v>
      </c>
      <c r="E55" s="88"/>
      <c r="F55" s="88"/>
      <c r="H55" s="68">
        <f>I55+J55+K55+L55+M55</f>
        <v>0</v>
      </c>
      <c r="I55" s="68">
        <f>SUM(P4:R52)</f>
        <v>0</v>
      </c>
      <c r="J55" s="68">
        <f>SUM(S4:U52)</f>
        <v>0</v>
      </c>
      <c r="K55" s="68">
        <f>SUM(V4:X52)</f>
        <v>0</v>
      </c>
      <c r="L55" s="68">
        <f>SUM(Y4:AA52)</f>
        <v>0</v>
      </c>
      <c r="M55" s="68">
        <f>SUM(AB4:AD52)</f>
        <v>0</v>
      </c>
      <c r="N55" s="68">
        <f>AE57</f>
        <v>0</v>
      </c>
      <c r="O55" s="51"/>
      <c r="P55" s="184" t="s">
        <v>14</v>
      </c>
      <c r="Q55" s="182" t="s">
        <v>15</v>
      </c>
      <c r="R55" s="182" t="s">
        <v>16</v>
      </c>
      <c r="S55" s="182" t="s">
        <v>14</v>
      </c>
      <c r="T55" s="182" t="s">
        <v>15</v>
      </c>
      <c r="U55" s="182" t="s">
        <v>16</v>
      </c>
      <c r="V55" s="182" t="s">
        <v>14</v>
      </c>
      <c r="W55" s="182" t="s">
        <v>15</v>
      </c>
      <c r="X55" s="182" t="s">
        <v>16</v>
      </c>
      <c r="Y55" s="182" t="s">
        <v>14</v>
      </c>
      <c r="Z55" s="182" t="s">
        <v>15</v>
      </c>
      <c r="AA55" s="182" t="s">
        <v>16</v>
      </c>
      <c r="AB55" s="182" t="s">
        <v>14</v>
      </c>
      <c r="AC55" s="182" t="s">
        <v>15</v>
      </c>
      <c r="AD55" s="182" t="s">
        <v>16</v>
      </c>
    </row>
    <row r="56" spans="1:34" ht="12.75" customHeight="1" x14ac:dyDescent="0.25">
      <c r="A56" s="94"/>
      <c r="B56" s="94"/>
      <c r="C56" s="94"/>
      <c r="D56" s="94"/>
      <c r="E56" s="94"/>
      <c r="F56" s="94"/>
      <c r="G56" s="84"/>
      <c r="H56" s="95"/>
      <c r="I56" s="96"/>
      <c r="J56" s="96"/>
      <c r="K56" s="96"/>
      <c r="L56" s="96"/>
      <c r="M56" s="96"/>
      <c r="N56" s="96"/>
      <c r="O56" s="51"/>
      <c r="P56" s="185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</row>
    <row r="57" spans="1:34" ht="12.75" customHeight="1" x14ac:dyDescent="0.25">
      <c r="A57" s="94"/>
      <c r="B57" s="94"/>
      <c r="C57" s="94"/>
      <c r="D57" s="94"/>
      <c r="E57" s="94"/>
      <c r="F57" s="94"/>
      <c r="G57" s="84"/>
      <c r="H57" s="95"/>
      <c r="I57" s="96"/>
      <c r="J57" s="96"/>
      <c r="K57" s="96"/>
      <c r="L57" s="96"/>
      <c r="M57" s="96"/>
      <c r="N57" s="96"/>
      <c r="O57" s="51"/>
      <c r="P57" s="97">
        <f t="shared" ref="P57:AE57" si="38">SUM(P4:P52)</f>
        <v>0</v>
      </c>
      <c r="Q57" s="98">
        <f t="shared" si="38"/>
        <v>0</v>
      </c>
      <c r="R57" s="98">
        <f t="shared" si="38"/>
        <v>0</v>
      </c>
      <c r="S57" s="98">
        <f t="shared" si="38"/>
        <v>0</v>
      </c>
      <c r="T57" s="98">
        <f t="shared" si="38"/>
        <v>0</v>
      </c>
      <c r="U57" s="98">
        <f t="shared" si="38"/>
        <v>0</v>
      </c>
      <c r="V57" s="98">
        <f t="shared" si="38"/>
        <v>0</v>
      </c>
      <c r="W57" s="98">
        <f t="shared" si="38"/>
        <v>0</v>
      </c>
      <c r="X57" s="98">
        <f t="shared" si="38"/>
        <v>0</v>
      </c>
      <c r="Y57" s="98">
        <f t="shared" si="38"/>
        <v>0</v>
      </c>
      <c r="Z57" s="98">
        <f t="shared" si="38"/>
        <v>0</v>
      </c>
      <c r="AA57" s="98">
        <f t="shared" si="38"/>
        <v>0</v>
      </c>
      <c r="AB57" s="98">
        <f t="shared" si="38"/>
        <v>0</v>
      </c>
      <c r="AC57" s="98">
        <f t="shared" si="38"/>
        <v>0</v>
      </c>
      <c r="AD57" s="98">
        <f t="shared" si="38"/>
        <v>0</v>
      </c>
      <c r="AE57" s="98">
        <f t="shared" si="38"/>
        <v>0</v>
      </c>
    </row>
    <row r="58" spans="1:34" ht="12.75" customHeight="1" x14ac:dyDescent="0.25">
      <c r="A58" s="94"/>
      <c r="B58" s="94"/>
      <c r="C58" s="77" t="s">
        <v>93</v>
      </c>
      <c r="D58" s="99"/>
      <c r="E58" s="94"/>
      <c r="F58" s="94"/>
      <c r="I58" s="100">
        <f>COUNTIFS(C4:C52,"Einzelzimmer",I4:I52,"100,00%")</f>
        <v>0</v>
      </c>
      <c r="J58" s="100">
        <f>COUNTIFS(C4:C52,"Einzelzimmer",J4:J52,"100,00%")</f>
        <v>0</v>
      </c>
      <c r="K58" s="96"/>
      <c r="L58" s="101"/>
      <c r="M58" s="96"/>
      <c r="N58" s="96"/>
      <c r="O58" s="51"/>
      <c r="P58" s="102" t="e">
        <f>P57/(P57+Q57)</f>
        <v>#DIV/0!</v>
      </c>
      <c r="Q58" s="103" t="e">
        <f>100%-P58</f>
        <v>#DIV/0!</v>
      </c>
      <c r="S58" s="104" t="e">
        <f>S57/(S57+T57)</f>
        <v>#DIV/0!</v>
      </c>
      <c r="T58" s="103" t="e">
        <f>100%-S58</f>
        <v>#DIV/0!</v>
      </c>
      <c r="V58" s="104" t="e">
        <f>V57/(V57+W57)</f>
        <v>#DIV/0!</v>
      </c>
      <c r="W58" s="103" t="e">
        <f>100%-V58</f>
        <v>#DIV/0!</v>
      </c>
      <c r="Y58" s="104" t="e">
        <f>Y57/(Y57+Z57)</f>
        <v>#DIV/0!</v>
      </c>
      <c r="Z58" s="103" t="e">
        <f>100%-Y58</f>
        <v>#DIV/0!</v>
      </c>
      <c r="AB58" s="104" t="e">
        <f>AB57/(AB57+AC57)</f>
        <v>#DIV/0!</v>
      </c>
      <c r="AC58" s="103" t="e">
        <f>100%-AB58</f>
        <v>#DIV/0!</v>
      </c>
    </row>
    <row r="59" spans="1:34" ht="12.75" customHeight="1" x14ac:dyDescent="0.25">
      <c r="A59" s="94"/>
      <c r="B59" s="94"/>
      <c r="C59" s="77" t="s">
        <v>94</v>
      </c>
      <c r="D59" s="99"/>
      <c r="E59" s="94"/>
      <c r="F59" s="94"/>
      <c r="I59" s="105">
        <f>SUMIFS(H4:H52,C4:C52,"Einzelzimmer",I4:I52,"100,00%")</f>
        <v>0</v>
      </c>
      <c r="J59" s="105">
        <f>SUMIFS(H4:H52,C4:C52,"Einzelzimmer",J4:J52,"100,00%")</f>
        <v>0</v>
      </c>
      <c r="K59" s="96"/>
      <c r="L59" s="95"/>
      <c r="M59" s="96"/>
      <c r="N59" s="96"/>
      <c r="O59" s="51"/>
    </row>
    <row r="60" spans="1:34" ht="12.75" customHeight="1" x14ac:dyDescent="0.25">
      <c r="C60" s="77" t="s">
        <v>95</v>
      </c>
      <c r="D60" s="99"/>
      <c r="E60" s="52"/>
      <c r="I60" s="100">
        <f>COUNTIFS(C4:C52,"Doppelzimmer",I4:I52,"100,00%")</f>
        <v>0</v>
      </c>
      <c r="J60" s="100">
        <f>COUNTIFS(C4:C52,"Doppelzimmer",J4:J52,"100,00%")</f>
        <v>0</v>
      </c>
      <c r="L60" s="101"/>
      <c r="O60" s="51"/>
      <c r="P60" s="184" t="s">
        <v>87</v>
      </c>
      <c r="Q60" s="182" t="s">
        <v>88</v>
      </c>
      <c r="R60" s="182" t="s">
        <v>16</v>
      </c>
      <c r="S60" s="182" t="s">
        <v>87</v>
      </c>
      <c r="T60" s="182" t="s">
        <v>88</v>
      </c>
      <c r="U60" s="182" t="s">
        <v>16</v>
      </c>
      <c r="V60" s="182" t="s">
        <v>87</v>
      </c>
      <c r="W60" s="182" t="s">
        <v>88</v>
      </c>
      <c r="X60" s="182" t="s">
        <v>16</v>
      </c>
      <c r="Y60" s="182" t="s">
        <v>87</v>
      </c>
      <c r="Z60" s="182" t="s">
        <v>88</v>
      </c>
      <c r="AA60" s="182" t="s">
        <v>16</v>
      </c>
      <c r="AB60" s="182" t="s">
        <v>87</v>
      </c>
      <c r="AC60" s="182" t="s">
        <v>88</v>
      </c>
      <c r="AD60" s="182" t="s">
        <v>16</v>
      </c>
    </row>
    <row r="61" spans="1:34" ht="12.75" customHeight="1" x14ac:dyDescent="0.25">
      <c r="C61" s="77" t="s">
        <v>96</v>
      </c>
      <c r="D61" s="99"/>
      <c r="E61" s="52"/>
      <c r="I61" s="105">
        <f>SUMIFS(H4:H52,C4:C52,"Doppelzimmer",I4:I52,"100,00%")</f>
        <v>0</v>
      </c>
      <c r="J61" s="105">
        <f>SUMIFS(H4:H52,C4:C52,"Doppelzimmer",J4:J52,"100,00%")</f>
        <v>0</v>
      </c>
      <c r="L61" s="95"/>
      <c r="O61" s="51"/>
      <c r="P61" s="197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</row>
    <row r="62" spans="1:34" ht="12.75" customHeight="1" x14ac:dyDescent="0.25">
      <c r="C62" s="77" t="s">
        <v>153</v>
      </c>
      <c r="D62" s="99"/>
      <c r="E62" s="52"/>
      <c r="I62" s="100">
        <f>COUNTIFS(C4:C52,"Dreibettzimmer",I4:I52,"100,00%")</f>
        <v>0</v>
      </c>
      <c r="J62" s="100">
        <f>COUNTIFS(C4:C52,"Dreibettzimmer",I4:I52,"100,00%")</f>
        <v>0</v>
      </c>
      <c r="L62" s="52"/>
      <c r="O62" s="51"/>
      <c r="P62" s="185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</row>
    <row r="63" spans="1:34" x14ac:dyDescent="0.25">
      <c r="C63" s="77" t="s">
        <v>154</v>
      </c>
      <c r="D63" s="99"/>
      <c r="E63" s="52"/>
      <c r="I63" s="105">
        <f>SUMIFS(H4:H52,C4:C52,"Dreibettzimmer",I4:I52,"100,00%")</f>
        <v>0</v>
      </c>
      <c r="J63" s="105">
        <f>SUMIFS(H4:H52,C4:C52,"Dreibettzimmer",J4:J52,"100,00%")</f>
        <v>0</v>
      </c>
      <c r="K63" s="136" t="s">
        <v>446</v>
      </c>
      <c r="L63" s="193">
        <f>Übersicht!A58</f>
        <v>0</v>
      </c>
      <c r="M63" s="193"/>
      <c r="N63" s="193"/>
      <c r="O63" s="51"/>
      <c r="P63" s="97" t="e">
        <f>P57/I54</f>
        <v>#DIV/0!</v>
      </c>
      <c r="Q63" s="98" t="e">
        <f>Q57/I54</f>
        <v>#DIV/0!</v>
      </c>
      <c r="R63" s="98" t="e">
        <f>R57/I54</f>
        <v>#DIV/0!</v>
      </c>
      <c r="S63" s="98" t="e">
        <f>S57/J54</f>
        <v>#DIV/0!</v>
      </c>
      <c r="T63" s="98" t="e">
        <f>T57/J54</f>
        <v>#DIV/0!</v>
      </c>
      <c r="U63" s="98" t="e">
        <f>U57/J54</f>
        <v>#DIV/0!</v>
      </c>
      <c r="V63" s="98" t="e">
        <f>V57/K54</f>
        <v>#DIV/0!</v>
      </c>
      <c r="W63" s="98" t="e">
        <f>W57/K54</f>
        <v>#DIV/0!</v>
      </c>
      <c r="X63" s="98" t="e">
        <f>X57/K54</f>
        <v>#DIV/0!</v>
      </c>
      <c r="Y63" s="98" t="e">
        <f>Y57/L54</f>
        <v>#DIV/0!</v>
      </c>
      <c r="Z63" s="98" t="e">
        <f>Z57/L54</f>
        <v>#DIV/0!</v>
      </c>
      <c r="AA63" s="98" t="e">
        <f>AA57/L54</f>
        <v>#DIV/0!</v>
      </c>
      <c r="AB63" s="98" t="e">
        <f>AB57/M54</f>
        <v>#DIV/0!</v>
      </c>
      <c r="AC63" s="98" t="e">
        <f>AC57/M54</f>
        <v>#DIV/0!</v>
      </c>
      <c r="AD63" s="98" t="e">
        <f>AD57/M54</f>
        <v>#DIV/0!</v>
      </c>
    </row>
    <row r="64" spans="1:34" x14ac:dyDescent="0.25">
      <c r="B64" s="84"/>
      <c r="C64" s="84"/>
      <c r="D64" s="84"/>
      <c r="E64" s="84"/>
      <c r="F64" s="84"/>
      <c r="G64" s="84"/>
      <c r="H64" s="95"/>
      <c r="I64" s="84"/>
      <c r="L64" s="52"/>
      <c r="O64" s="51"/>
    </row>
    <row r="65" spans="2:16" x14ac:dyDescent="0.25">
      <c r="B65" s="84"/>
      <c r="C65" s="84"/>
      <c r="D65" s="84"/>
      <c r="E65" s="84"/>
      <c r="F65" s="84"/>
      <c r="G65" s="84"/>
      <c r="H65" s="95"/>
      <c r="I65" s="84"/>
      <c r="L65" s="52"/>
      <c r="O65" s="51"/>
    </row>
    <row r="66" spans="2:16" x14ac:dyDescent="0.25">
      <c r="B66" s="84"/>
      <c r="C66" s="84"/>
      <c r="D66" s="84"/>
      <c r="E66" s="84"/>
      <c r="F66" s="84"/>
      <c r="G66" s="84"/>
      <c r="H66" s="95"/>
      <c r="I66" s="84"/>
      <c r="L66" s="52"/>
      <c r="O66" s="51"/>
    </row>
    <row r="67" spans="2:16" x14ac:dyDescent="0.25">
      <c r="B67" s="84"/>
      <c r="C67" s="84"/>
      <c r="D67" s="84"/>
      <c r="E67" s="84"/>
      <c r="F67" s="84"/>
      <c r="G67" s="84"/>
      <c r="H67" s="95"/>
      <c r="I67" s="84"/>
      <c r="L67" s="52"/>
      <c r="O67" s="51"/>
    </row>
    <row r="68" spans="2:16" x14ac:dyDescent="0.25">
      <c r="B68" s="84"/>
      <c r="C68" s="84"/>
      <c r="D68" s="84"/>
      <c r="E68" s="84"/>
      <c r="F68" s="84"/>
      <c r="G68" s="84"/>
      <c r="H68" s="95"/>
      <c r="I68" s="84"/>
      <c r="L68" s="52"/>
      <c r="O68" s="51"/>
      <c r="P68" s="106"/>
    </row>
  </sheetData>
  <sheetProtection algorithmName="SHA-512" hashValue="LxrlTe82uIia7/BbvAlEjeEVm/ibd13QIoxLfA23Yh2X71wd0yMq292SOwljpWM6rUA5OjTiWWa4SyI6pDjbrQ==" saltValue="4HuHXv7BaN36kxpIWxR3HQ==" spinCount="100000" sheet="1" objects="1" scenarios="1" autoFilter="0"/>
  <mergeCells count="41">
    <mergeCell ref="AD60:AD62"/>
    <mergeCell ref="AA55:AA56"/>
    <mergeCell ref="AB55:AB56"/>
    <mergeCell ref="AC55:AC56"/>
    <mergeCell ref="AD55:AD56"/>
    <mergeCell ref="AA60:AA62"/>
    <mergeCell ref="L63:N63"/>
    <mergeCell ref="AB60:AB62"/>
    <mergeCell ref="AC60:AC62"/>
    <mergeCell ref="P60:P62"/>
    <mergeCell ref="Q60:Q62"/>
    <mergeCell ref="R60:R62"/>
    <mergeCell ref="S60:S62"/>
    <mergeCell ref="T60:T62"/>
    <mergeCell ref="U60:U62"/>
    <mergeCell ref="V60:V62"/>
    <mergeCell ref="W60:W62"/>
    <mergeCell ref="X60:X62"/>
    <mergeCell ref="Y60:Y62"/>
    <mergeCell ref="Z60:Z62"/>
    <mergeCell ref="T55:T56"/>
    <mergeCell ref="U55:U56"/>
    <mergeCell ref="W55:W56"/>
    <mergeCell ref="X55:X56"/>
    <mergeCell ref="Y55:Y56"/>
    <mergeCell ref="Z55:Z56"/>
    <mergeCell ref="A1:N1"/>
    <mergeCell ref="P1:AD1"/>
    <mergeCell ref="A54:C55"/>
    <mergeCell ref="P55:P56"/>
    <mergeCell ref="Q55:Q56"/>
    <mergeCell ref="R55:R56"/>
    <mergeCell ref="S55:S56"/>
    <mergeCell ref="P2:R2"/>
    <mergeCell ref="S2:U2"/>
    <mergeCell ref="V2:X2"/>
    <mergeCell ref="Y2:AA2"/>
    <mergeCell ref="AB2:AD2"/>
    <mergeCell ref="A2:H2"/>
    <mergeCell ref="V55:V56"/>
    <mergeCell ref="A3:A52"/>
  </mergeCells>
  <conditionalFormatting sqref="A69:XFD1048576 AK4:XFD68 AH2:AJ51 B4:B52 O4:AD52">
    <cfRule type="containsErrors" dxfId="369" priority="689">
      <formula>ISERROR(A2)</formula>
    </cfRule>
  </conditionalFormatting>
  <conditionalFormatting sqref="AK2:XFD3">
    <cfRule type="containsErrors" dxfId="368" priority="646">
      <formula>ISERROR(AK2)</formula>
    </cfRule>
  </conditionalFormatting>
  <conditionalFormatting sqref="AC3">
    <cfRule type="containsErrors" dxfId="367" priority="238">
      <formula>ISERROR(AC3)</formula>
    </cfRule>
  </conditionalFormatting>
  <conditionalFormatting sqref="AF2:AF22 AG2:AG29">
    <cfRule type="containsErrors" dxfId="366" priority="244">
      <formula>ISERROR(AF2)</formula>
    </cfRule>
  </conditionalFormatting>
  <conditionalFormatting sqref="O2 O64 A65:A68 B66:I68 A2 AF52:AJ52 J65:AJ68 AF64:AJ64 AJ53:AJ63 I2:L2">
    <cfRule type="containsErrors" dxfId="365" priority="263">
      <formula>ISERROR(A2)</formula>
    </cfRule>
  </conditionalFormatting>
  <conditionalFormatting sqref="P64:AE64">
    <cfRule type="containsErrors" dxfId="364" priority="243">
      <formula>ISERROR(P64)</formula>
    </cfRule>
  </conditionalFormatting>
  <conditionalFormatting sqref="O3">
    <cfRule type="containsErrors" dxfId="363" priority="258">
      <formula>ISERROR(O3)</formula>
    </cfRule>
  </conditionalFormatting>
  <conditionalFormatting sqref="M2">
    <cfRule type="containsErrors" dxfId="362" priority="256">
      <formula>ISERROR(M2)</formula>
    </cfRule>
  </conditionalFormatting>
  <conditionalFormatting sqref="P2 AE3 S2 V2 Y2">
    <cfRule type="containsErrors" dxfId="361" priority="242">
      <formula>ISERROR(P2)</formula>
    </cfRule>
  </conditionalFormatting>
  <conditionalFormatting sqref="G56:H57">
    <cfRule type="containsErrors" dxfId="360" priority="153">
      <formula>ISERROR(G56)</formula>
    </cfRule>
  </conditionalFormatting>
  <conditionalFormatting sqref="P53:AD53">
    <cfRule type="containsErrors" dxfId="359" priority="174">
      <formula>ISERROR(P53)</formula>
    </cfRule>
  </conditionalFormatting>
  <conditionalFormatting sqref="P3:AA3">
    <cfRule type="containsErrors" dxfId="358" priority="241">
      <formula>ISERROR(P3)</formula>
    </cfRule>
  </conditionalFormatting>
  <conditionalFormatting sqref="AB2">
    <cfRule type="containsErrors" dxfId="357" priority="240">
      <formula>ISERROR(AB2)</formula>
    </cfRule>
  </conditionalFormatting>
  <conditionalFormatting sqref="AB3 AD3">
    <cfRule type="containsErrors" dxfId="356" priority="239">
      <formula>ISERROR(AB3)</formula>
    </cfRule>
  </conditionalFormatting>
  <conditionalFormatting sqref="A3">
    <cfRule type="containsErrors" dxfId="355" priority="250">
      <formula>ISERROR(A3)</formula>
    </cfRule>
  </conditionalFormatting>
  <conditionalFormatting sqref="B65:F65 I65">
    <cfRule type="containsErrors" dxfId="354" priority="202">
      <formula>ISERROR(B65)</formula>
    </cfRule>
  </conditionalFormatting>
  <conditionalFormatting sqref="M58:M59">
    <cfRule type="containsErrors" dxfId="353" priority="138">
      <formula>ISERROR(M58)</formula>
    </cfRule>
  </conditionalFormatting>
  <conditionalFormatting sqref="N58:N59">
    <cfRule type="containsErrors" dxfId="352" priority="137">
      <formula>ISERROR(N58)</formula>
    </cfRule>
  </conditionalFormatting>
  <conditionalFormatting sqref="K60:K61">
    <cfRule type="containsErrors" dxfId="351" priority="136">
      <formula>ISERROR(K60)</formula>
    </cfRule>
  </conditionalFormatting>
  <conditionalFormatting sqref="K59">
    <cfRule type="containsErrors" dxfId="350" priority="135">
      <formula>ISERROR(K59)</formula>
    </cfRule>
  </conditionalFormatting>
  <conditionalFormatting sqref="L58">
    <cfRule type="containsErrors" dxfId="349" priority="125">
      <formula>ISERROR(L58)</formula>
    </cfRule>
  </conditionalFormatting>
  <conditionalFormatting sqref="L59">
    <cfRule type="containsErrors" dxfId="348" priority="124">
      <formula>ISERROR(L59)</formula>
    </cfRule>
  </conditionalFormatting>
  <conditionalFormatting sqref="L60">
    <cfRule type="containsErrors" dxfId="347" priority="123">
      <formula>ISERROR(L60)</formula>
    </cfRule>
  </conditionalFormatting>
  <conditionalFormatting sqref="L61">
    <cfRule type="containsErrors" dxfId="346" priority="122">
      <formula>ISERROR(L61)</formula>
    </cfRule>
  </conditionalFormatting>
  <conditionalFormatting sqref="M60:N61">
    <cfRule type="containsErrors" dxfId="345" priority="139">
      <formula>ISERROR(M60)</formula>
    </cfRule>
  </conditionalFormatting>
  <conditionalFormatting sqref="J61">
    <cfRule type="containsErrors" dxfId="344" priority="109">
      <formula>ISERROR(J61)</formula>
    </cfRule>
  </conditionalFormatting>
  <conditionalFormatting sqref="C62:C63">
    <cfRule type="containsErrors" dxfId="343" priority="108">
      <formula>ISERROR(C62)</formula>
    </cfRule>
  </conditionalFormatting>
  <conditionalFormatting sqref="I62:J62">
    <cfRule type="containsErrors" dxfId="342" priority="107">
      <formula>ISERROR(I62)</formula>
    </cfRule>
  </conditionalFormatting>
  <conditionalFormatting sqref="I63:J63">
    <cfRule type="containsErrors" dxfId="341" priority="106">
      <formula>ISERROR(I63)</formula>
    </cfRule>
  </conditionalFormatting>
  <conditionalFormatting sqref="I61">
    <cfRule type="containsErrors" dxfId="340" priority="113">
      <formula>ISERROR(I61)</formula>
    </cfRule>
  </conditionalFormatting>
  <conditionalFormatting sqref="J58">
    <cfRule type="containsErrors" dxfId="339" priority="112">
      <formula>ISERROR(J58)</formula>
    </cfRule>
  </conditionalFormatting>
  <conditionalFormatting sqref="J59">
    <cfRule type="containsErrors" dxfId="338" priority="111">
      <formula>ISERROR(J59)</formula>
    </cfRule>
  </conditionalFormatting>
  <conditionalFormatting sqref="J60">
    <cfRule type="containsErrors" dxfId="337" priority="110">
      <formula>ISERROR(J60)</formula>
    </cfRule>
  </conditionalFormatting>
  <conditionalFormatting sqref="N56:N57">
    <cfRule type="containsErrors" dxfId="336" priority="141">
      <formula>ISERROR(N56)</formula>
    </cfRule>
  </conditionalFormatting>
  <conditionalFormatting sqref="A60:B63 E60:F63">
    <cfRule type="containsErrors" dxfId="335" priority="154">
      <formula>ISERROR(A60)</formula>
    </cfRule>
  </conditionalFormatting>
  <conditionalFormatting sqref="I56:I57">
    <cfRule type="containsErrors" dxfId="334" priority="147">
      <formula>ISERROR(I56)</formula>
    </cfRule>
  </conditionalFormatting>
  <conditionalFormatting sqref="M56:M57">
    <cfRule type="containsErrors" dxfId="333" priority="142">
      <formula>ISERROR(M56)</formula>
    </cfRule>
  </conditionalFormatting>
  <conditionalFormatting sqref="L56:L57">
    <cfRule type="containsErrors" dxfId="332" priority="143">
      <formula>ISERROR(L56)</formula>
    </cfRule>
  </conditionalFormatting>
  <conditionalFormatting sqref="AE2">
    <cfRule type="containsErrors" dxfId="331" priority="218">
      <formula>ISERROR(AE2)</formula>
    </cfRule>
  </conditionalFormatting>
  <conditionalFormatting sqref="J64:N64 A64">
    <cfRule type="containsErrors" dxfId="330" priority="217">
      <formula>ISERROR(A64)</formula>
    </cfRule>
  </conditionalFormatting>
  <conditionalFormatting sqref="C58:C59">
    <cfRule type="containsErrors" dxfId="329" priority="118">
      <formula>ISERROR(C58)</formula>
    </cfRule>
  </conditionalFormatting>
  <conditionalFormatting sqref="K56:K57">
    <cfRule type="containsErrors" dxfId="328" priority="144">
      <formula>ISERROR(K56)</formula>
    </cfRule>
  </conditionalFormatting>
  <conditionalFormatting sqref="G65">
    <cfRule type="containsErrors" dxfId="327" priority="201">
      <formula>ISERROR(G65)</formula>
    </cfRule>
  </conditionalFormatting>
  <conditionalFormatting sqref="H65">
    <cfRule type="containsErrors" dxfId="326" priority="200">
      <formula>ISERROR(H65)</formula>
    </cfRule>
  </conditionalFormatting>
  <conditionalFormatting sqref="B64:F64 I64">
    <cfRule type="containsErrors" dxfId="325" priority="199">
      <formula>ISERROR(B64)</formula>
    </cfRule>
  </conditionalFormatting>
  <conditionalFormatting sqref="C60:C61">
    <cfRule type="containsErrors" dxfId="324" priority="117">
      <formula>ISERROR(C60)</formula>
    </cfRule>
  </conditionalFormatting>
  <conditionalFormatting sqref="I58">
    <cfRule type="containsErrors" dxfId="323" priority="116">
      <formula>ISERROR(I58)</formula>
    </cfRule>
  </conditionalFormatting>
  <conditionalFormatting sqref="I59">
    <cfRule type="containsErrors" dxfId="322" priority="115">
      <formula>ISERROR(I59)</formula>
    </cfRule>
  </conditionalFormatting>
  <conditionalFormatting sqref="I60">
    <cfRule type="containsErrors" dxfId="321" priority="114">
      <formula>ISERROR(I60)</formula>
    </cfRule>
  </conditionalFormatting>
  <conditionalFormatting sqref="O55:O56 O59">
    <cfRule type="containsErrors" dxfId="320" priority="104">
      <formula>ISERROR(O55)</formula>
    </cfRule>
  </conditionalFormatting>
  <conditionalFormatting sqref="D55">
    <cfRule type="containsErrors" dxfId="319" priority="121">
      <formula>ISERROR(D55)</formula>
    </cfRule>
  </conditionalFormatting>
  <conditionalFormatting sqref="A54">
    <cfRule type="containsErrors" dxfId="318" priority="120">
      <formula>ISERROR(A54)</formula>
    </cfRule>
  </conditionalFormatting>
  <conditionalFormatting sqref="D54">
    <cfRule type="containsErrors" dxfId="317" priority="119">
      <formula>ISERROR(D54)</formula>
    </cfRule>
  </conditionalFormatting>
  <conditionalFormatting sqref="O53 K62:N62 AF53:AI63 A53:G53">
    <cfRule type="containsErrors" dxfId="316" priority="177">
      <formula>ISERROR(A53)</formula>
    </cfRule>
  </conditionalFormatting>
  <conditionalFormatting sqref="J56:J57">
    <cfRule type="containsErrors" dxfId="315" priority="145">
      <formula>ISERROR(J56)</formula>
    </cfRule>
  </conditionalFormatting>
  <conditionalFormatting sqref="K58">
    <cfRule type="containsErrors" dxfId="314" priority="130">
      <formula>ISERROR(K58)</formula>
    </cfRule>
  </conditionalFormatting>
  <conditionalFormatting sqref="O54 O57:O58 O60:O63">
    <cfRule type="containsErrors" dxfId="313" priority="105">
      <formula>ISERROR(O54)</formula>
    </cfRule>
  </conditionalFormatting>
  <conditionalFormatting sqref="AB55 AD55">
    <cfRule type="containsErrors" dxfId="312" priority="94">
      <formula>ISERROR(AB55)</formula>
    </cfRule>
  </conditionalFormatting>
  <conditionalFormatting sqref="AB60 AD60">
    <cfRule type="containsErrors" dxfId="311" priority="93">
      <formula>ISERROR(AB60)</formula>
    </cfRule>
  </conditionalFormatting>
  <conditionalFormatting sqref="AB63:AD63">
    <cfRule type="containsErrors" dxfId="310" priority="92">
      <formula>ISERROR(AB63)</formula>
    </cfRule>
  </conditionalFormatting>
  <conditionalFormatting sqref="T55">
    <cfRule type="containsErrors" dxfId="309" priority="91">
      <formula>ISERROR(T55)</formula>
    </cfRule>
  </conditionalFormatting>
  <conditionalFormatting sqref="AA59 P57:AA58 P54:AD54">
    <cfRule type="containsErrors" dxfId="308" priority="102">
      <formula>ISERROR(P54)</formula>
    </cfRule>
  </conditionalFormatting>
  <conditionalFormatting sqref="P55:S55 U55:V55 X55:Y55 AA55">
    <cfRule type="containsErrors" dxfId="307" priority="101">
      <formula>ISERROR(P55)</formula>
    </cfRule>
  </conditionalFormatting>
  <conditionalFormatting sqref="P60:R60">
    <cfRule type="containsErrors" dxfId="306" priority="100">
      <formula>ISERROR(P60)</formula>
    </cfRule>
  </conditionalFormatting>
  <conditionalFormatting sqref="S60 U60">
    <cfRule type="containsErrors" dxfId="305" priority="99">
      <formula>ISERROR(S60)</formula>
    </cfRule>
  </conditionalFormatting>
  <conditionalFormatting sqref="V60 X60">
    <cfRule type="containsErrors" dxfId="304" priority="98">
      <formula>ISERROR(V60)</formula>
    </cfRule>
  </conditionalFormatting>
  <conditionalFormatting sqref="Y60 AA60">
    <cfRule type="containsErrors" dxfId="303" priority="97">
      <formula>ISERROR(Y60)</formula>
    </cfRule>
  </conditionalFormatting>
  <conditionalFormatting sqref="P63:AA63">
    <cfRule type="containsErrors" dxfId="302" priority="96">
      <formula>ISERROR(P63)</formula>
    </cfRule>
  </conditionalFormatting>
  <conditionalFormatting sqref="AD59 AB57:AD58">
    <cfRule type="containsErrors" dxfId="301" priority="95">
      <formula>ISERROR(AB57)</formula>
    </cfRule>
  </conditionalFormatting>
  <conditionalFormatting sqref="W55">
    <cfRule type="containsErrors" dxfId="300" priority="90">
      <formula>ISERROR(W55)</formula>
    </cfRule>
  </conditionalFormatting>
  <conditionalFormatting sqref="Z55">
    <cfRule type="containsErrors" dxfId="299" priority="89">
      <formula>ISERROR(Z55)</formula>
    </cfRule>
  </conditionalFormatting>
  <conditionalFormatting sqref="AC55">
    <cfRule type="containsErrors" dxfId="298" priority="88">
      <formula>ISERROR(AC55)</formula>
    </cfRule>
  </conditionalFormatting>
  <conditionalFormatting sqref="T60">
    <cfRule type="containsErrors" dxfId="297" priority="87">
      <formula>ISERROR(T60)</formula>
    </cfRule>
  </conditionalFormatting>
  <conditionalFormatting sqref="W60">
    <cfRule type="containsErrors" dxfId="296" priority="86">
      <formula>ISERROR(W60)</formula>
    </cfRule>
  </conditionalFormatting>
  <conditionalFormatting sqref="Z60">
    <cfRule type="containsErrors" dxfId="295" priority="85">
      <formula>ISERROR(Z60)</formula>
    </cfRule>
  </conditionalFormatting>
  <conditionalFormatting sqref="AC60">
    <cfRule type="containsErrors" dxfId="294" priority="84">
      <formula>ISERROR(AC60)</formula>
    </cfRule>
  </conditionalFormatting>
  <conditionalFormatting sqref="M54">
    <cfRule type="containsErrors" dxfId="293" priority="55">
      <formula>ISERROR(M54)</formula>
    </cfRule>
  </conditionalFormatting>
  <conditionalFormatting sqref="I55">
    <cfRule type="containsErrors" dxfId="292" priority="53">
      <formula>ISERROR(I55)</formula>
    </cfRule>
  </conditionalFormatting>
  <conditionalFormatting sqref="I54">
    <cfRule type="containsErrors" dxfId="291" priority="52">
      <formula>ISERROR(I54)</formula>
    </cfRule>
  </conditionalFormatting>
  <conditionalFormatting sqref="K55">
    <cfRule type="containsErrors" dxfId="290" priority="50">
      <formula>ISERROR(K55)</formula>
    </cfRule>
  </conditionalFormatting>
  <conditionalFormatting sqref="J55">
    <cfRule type="containsErrors" dxfId="289" priority="51">
      <formula>ISERROR(J55)</formula>
    </cfRule>
  </conditionalFormatting>
  <conditionalFormatting sqref="L55">
    <cfRule type="containsErrors" dxfId="288" priority="49">
      <formula>ISERROR(L55)</formula>
    </cfRule>
  </conditionalFormatting>
  <conditionalFormatting sqref="J54">
    <cfRule type="containsErrors" dxfId="287" priority="58">
      <formula>ISERROR(J54)</formula>
    </cfRule>
  </conditionalFormatting>
  <conditionalFormatting sqref="N53">
    <cfRule type="containsErrors" dxfId="286" priority="40">
      <formula>ISERROR(N53)</formula>
    </cfRule>
  </conditionalFormatting>
  <conditionalFormatting sqref="M55">
    <cfRule type="containsErrors" dxfId="285" priority="48">
      <formula>ISERROR(M55)</formula>
    </cfRule>
  </conditionalFormatting>
  <conditionalFormatting sqref="H53:M53 H55">
    <cfRule type="containsErrors" dxfId="284" priority="60">
      <formula>ISERROR(H53)</formula>
    </cfRule>
  </conditionalFormatting>
  <conditionalFormatting sqref="L54">
    <cfRule type="containsErrors" dxfId="283" priority="56">
      <formula>ISERROR(L54)</formula>
    </cfRule>
  </conditionalFormatting>
  <conditionalFormatting sqref="K54">
    <cfRule type="containsErrors" dxfId="282" priority="57">
      <formula>ISERROR(K54)</formula>
    </cfRule>
  </conditionalFormatting>
  <conditionalFormatting sqref="AE4:AE52">
    <cfRule type="containsErrors" dxfId="281" priority="46">
      <formula>ISERROR(AE4)</formula>
    </cfRule>
  </conditionalFormatting>
  <conditionalFormatting sqref="AE53:AE56 AE58:AE63">
    <cfRule type="containsErrors" dxfId="280" priority="45">
      <formula>ISERROR(AE53)</formula>
    </cfRule>
  </conditionalFormatting>
  <conditionalFormatting sqref="AE57">
    <cfRule type="containsErrors" dxfId="279" priority="44">
      <formula>ISERROR(AE57)</formula>
    </cfRule>
  </conditionalFormatting>
  <conditionalFormatting sqref="N2">
    <cfRule type="containsErrors" dxfId="278" priority="43">
      <formula>ISERROR(N2)</formula>
    </cfRule>
  </conditionalFormatting>
  <conditionalFormatting sqref="N54">
    <cfRule type="containsErrors" dxfId="277" priority="39">
      <formula>ISERROR(N54)</formula>
    </cfRule>
  </conditionalFormatting>
  <conditionalFormatting sqref="N55">
    <cfRule type="containsErrors" dxfId="276" priority="38">
      <formula>ISERROR(N55)</formula>
    </cfRule>
  </conditionalFormatting>
  <conditionalFormatting sqref="K63:L63">
    <cfRule type="containsErrors" dxfId="275" priority="36">
      <formula>ISERROR(K63)</formula>
    </cfRule>
  </conditionalFormatting>
  <conditionalFormatting sqref="B3:C3">
    <cfRule type="containsErrors" dxfId="274" priority="20">
      <formula>ISERROR(B3)</formula>
    </cfRule>
  </conditionalFormatting>
  <conditionalFormatting sqref="H3">
    <cfRule type="containsErrors" dxfId="273" priority="18">
      <formula>ISERROR(H3)</formula>
    </cfRule>
  </conditionalFormatting>
  <conditionalFormatting sqref="M3">
    <cfRule type="containsErrors" dxfId="272" priority="17">
      <formula>ISERROR(M3)</formula>
    </cfRule>
  </conditionalFormatting>
  <conditionalFormatting sqref="D3:F3 I3:L3">
    <cfRule type="containsErrors" dxfId="271" priority="19">
      <formula>ISERROR(D3)</formula>
    </cfRule>
  </conditionalFormatting>
  <conditionalFormatting sqref="N3">
    <cfRule type="containsErrors" dxfId="270" priority="16">
      <formula>ISERROR(N3)</formula>
    </cfRule>
  </conditionalFormatting>
  <conditionalFormatting sqref="M4:M52 I12:I52 J22:J52 K25:K52 L15:L52">
    <cfRule type="containsErrors" dxfId="269" priority="14">
      <formula>ISERROR(I4)</formula>
    </cfRule>
  </conditionalFormatting>
  <conditionalFormatting sqref="L5">
    <cfRule type="containsErrors" dxfId="268" priority="10">
      <formula>ISERROR(L5)</formula>
    </cfRule>
  </conditionalFormatting>
  <conditionalFormatting sqref="J12:J21">
    <cfRule type="containsErrors" dxfId="267" priority="13">
      <formula>ISERROR(J12)</formula>
    </cfRule>
  </conditionalFormatting>
  <conditionalFormatting sqref="K12:K24">
    <cfRule type="containsErrors" dxfId="266" priority="12">
      <formula>ISERROR(K12)</formula>
    </cfRule>
  </conditionalFormatting>
  <conditionalFormatting sqref="L4 L6:L14">
    <cfRule type="containsErrors" dxfId="265" priority="11">
      <formula>ISERROR(L4)</formula>
    </cfRule>
  </conditionalFormatting>
  <conditionalFormatting sqref="H12:H52 D4:F52">
    <cfRule type="containsErrors" dxfId="264" priority="9">
      <formula>ISERROR(D4)</formula>
    </cfRule>
  </conditionalFormatting>
  <conditionalFormatting sqref="C4:C52">
    <cfRule type="expression" dxfId="263" priority="8">
      <formula>(I4+J4+K4+L4+M4+N4)&lt;&gt;100%</formula>
    </cfRule>
  </conditionalFormatting>
  <conditionalFormatting sqref="I11">
    <cfRule type="containsErrors" dxfId="262" priority="7">
      <formula>ISERROR(I11)</formula>
    </cfRule>
  </conditionalFormatting>
  <conditionalFormatting sqref="J11">
    <cfRule type="containsErrors" dxfId="261" priority="6">
      <formula>ISERROR(J11)</formula>
    </cfRule>
  </conditionalFormatting>
  <conditionalFormatting sqref="K4:K11">
    <cfRule type="containsErrors" dxfId="260" priority="5">
      <formula>ISERROR(K4)</formula>
    </cfRule>
  </conditionalFormatting>
  <conditionalFormatting sqref="H11">
    <cfRule type="containsErrors" dxfId="259" priority="4">
      <formula>ISERROR(H11)</formula>
    </cfRule>
  </conditionalFormatting>
  <conditionalFormatting sqref="H4:I10">
    <cfRule type="containsErrors" dxfId="258" priority="3">
      <formula>ISERROR(H4)</formula>
    </cfRule>
  </conditionalFormatting>
  <conditionalFormatting sqref="J4:J10">
    <cfRule type="containsErrors" dxfId="257" priority="2">
      <formula>ISERROR(J4)</formula>
    </cfRule>
  </conditionalFormatting>
  <conditionalFormatting sqref="N4:N52">
    <cfRule type="containsErrors" dxfId="256" priority="1">
      <formula>ISERROR(N4)</formula>
    </cfRule>
  </conditionalFormatting>
  <dataValidations count="1">
    <dataValidation type="list" allowBlank="1" showInputMessage="1" showErrorMessage="1" sqref="E4:F52">
      <formula1>"WF, FF, MF"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Header>&amp;LFreistaat Sachsen&amp;CFlächenzusammenstellung&amp;R&amp;A</oddHeader>
    <oddFooter>&amp;L&amp;F&amp;CSeite &amp;P&amp;Rgedruckt am : 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'Raum ABC'!$A$1:$A$51</xm:f>
          </x14:formula1>
          <xm:sqref>C4:C52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showGridLines="0" showZeros="0" workbookViewId="0">
      <pane xSplit="1" ySplit="3" topLeftCell="B4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baseColWidth="10" defaultColWidth="11.44140625" defaultRowHeight="13.2" x14ac:dyDescent="0.25"/>
  <cols>
    <col min="1" max="1" width="5.44140625" style="52" customWidth="1"/>
    <col min="2" max="2" width="8.5546875" style="52" customWidth="1"/>
    <col min="3" max="3" width="25.33203125" style="52" customWidth="1"/>
    <col min="4" max="4" width="6" style="52" customWidth="1"/>
    <col min="5" max="5" width="6" style="99" hidden="1" customWidth="1"/>
    <col min="6" max="7" width="6" style="52" hidden="1" customWidth="1"/>
    <col min="8" max="11" width="8.6640625" style="52" customWidth="1"/>
    <col min="12" max="12" width="8.6640625" style="51" customWidth="1"/>
    <col min="13" max="13" width="8.6640625" style="52" customWidth="1"/>
    <col min="14" max="14" width="12" style="52" customWidth="1"/>
    <col min="15" max="15" width="2.6640625" style="52" customWidth="1"/>
    <col min="16" max="25" width="11.44140625" style="52" customWidth="1"/>
    <col min="26" max="28" width="11.44140625" style="52"/>
    <col min="29" max="31" width="11.44140625" style="52" customWidth="1"/>
    <col min="32" max="32" width="11.44140625" style="52" hidden="1" customWidth="1"/>
    <col min="33" max="37" width="0" style="52" hidden="1" customWidth="1"/>
    <col min="38" max="16384" width="11.44140625" style="52"/>
  </cols>
  <sheetData>
    <row r="1" spans="1:34" ht="13.8" thickBot="1" x14ac:dyDescent="0.3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51"/>
      <c r="P1" s="176" t="s">
        <v>441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F1" s="53" t="s">
        <v>43</v>
      </c>
      <c r="AG1" s="53" t="s">
        <v>18</v>
      </c>
      <c r="AH1" s="53" t="s">
        <v>20</v>
      </c>
    </row>
    <row r="2" spans="1:34" s="58" customFormat="1" ht="39.9" customHeight="1" thickBot="1" x14ac:dyDescent="0.3">
      <c r="A2" s="201" t="s">
        <v>445</v>
      </c>
      <c r="B2" s="202"/>
      <c r="C2" s="202"/>
      <c r="D2" s="202"/>
      <c r="E2" s="202"/>
      <c r="F2" s="202"/>
      <c r="G2" s="202"/>
      <c r="H2" s="203"/>
      <c r="I2" s="54" t="s">
        <v>1</v>
      </c>
      <c r="J2" s="54" t="s">
        <v>2</v>
      </c>
      <c r="K2" s="54" t="s">
        <v>3</v>
      </c>
      <c r="L2" s="54" t="s">
        <v>4</v>
      </c>
      <c r="M2" s="54" t="s">
        <v>5</v>
      </c>
      <c r="N2" s="123" t="s">
        <v>6</v>
      </c>
      <c r="O2" s="55"/>
      <c r="P2" s="179" t="s">
        <v>7</v>
      </c>
      <c r="Q2" s="180"/>
      <c r="R2" s="200"/>
      <c r="S2" s="179" t="s">
        <v>8</v>
      </c>
      <c r="T2" s="180"/>
      <c r="U2" s="200"/>
      <c r="V2" s="179" t="s">
        <v>3</v>
      </c>
      <c r="W2" s="180"/>
      <c r="X2" s="200"/>
      <c r="Y2" s="179" t="s">
        <v>4</v>
      </c>
      <c r="Z2" s="180"/>
      <c r="AA2" s="200"/>
      <c r="AB2" s="179" t="s">
        <v>9</v>
      </c>
      <c r="AC2" s="180"/>
      <c r="AD2" s="200"/>
      <c r="AE2" s="54" t="s">
        <v>6</v>
      </c>
      <c r="AF2" s="56" t="str">
        <f>WF_5[[#This Row],[WF]]</f>
        <v>Bewohnerbad/WC/Sanitär</v>
      </c>
      <c r="AG2" s="57" t="str">
        <f>MF_6[[#This Row],[MF]]</f>
        <v>Archiv</v>
      </c>
      <c r="AH2" s="56" t="str">
        <f>FF_7[[#This Row],[FF]]</f>
        <v>Arzt-/Behandlungszimmer</v>
      </c>
    </row>
    <row r="3" spans="1:34" ht="30.75" customHeight="1" thickBot="1" x14ac:dyDescent="0.3">
      <c r="A3" s="194" t="s">
        <v>152</v>
      </c>
      <c r="B3" s="129" t="s">
        <v>10</v>
      </c>
      <c r="C3" s="132" t="s">
        <v>11</v>
      </c>
      <c r="D3" s="131" t="s">
        <v>149</v>
      </c>
      <c r="E3" s="131" t="s">
        <v>43</v>
      </c>
      <c r="F3" s="131" t="s">
        <v>18</v>
      </c>
      <c r="G3" s="132" t="s">
        <v>20</v>
      </c>
      <c r="H3" s="133" t="s">
        <v>12</v>
      </c>
      <c r="I3" s="131" t="s">
        <v>13</v>
      </c>
      <c r="J3" s="131" t="s">
        <v>13</v>
      </c>
      <c r="K3" s="131" t="s">
        <v>13</v>
      </c>
      <c r="L3" s="131" t="s">
        <v>13</v>
      </c>
      <c r="M3" s="131" t="s">
        <v>13</v>
      </c>
      <c r="N3" s="137" t="s">
        <v>13</v>
      </c>
      <c r="O3" s="51"/>
      <c r="P3" s="59" t="s">
        <v>14</v>
      </c>
      <c r="Q3" s="60" t="s">
        <v>15</v>
      </c>
      <c r="R3" s="61" t="s">
        <v>16</v>
      </c>
      <c r="S3" s="62" t="s">
        <v>14</v>
      </c>
      <c r="T3" s="60" t="s">
        <v>15</v>
      </c>
      <c r="U3" s="63" t="s">
        <v>16</v>
      </c>
      <c r="V3" s="59" t="s">
        <v>14</v>
      </c>
      <c r="W3" s="60" t="s">
        <v>15</v>
      </c>
      <c r="X3" s="61" t="s">
        <v>16</v>
      </c>
      <c r="Y3" s="62" t="s">
        <v>14</v>
      </c>
      <c r="Z3" s="60" t="s">
        <v>15</v>
      </c>
      <c r="AA3" s="63" t="s">
        <v>16</v>
      </c>
      <c r="AB3" s="59" t="s">
        <v>14</v>
      </c>
      <c r="AC3" s="60" t="s">
        <v>15</v>
      </c>
      <c r="AD3" s="63" t="s">
        <v>16</v>
      </c>
      <c r="AE3" s="64"/>
      <c r="AF3" s="56" t="str">
        <f>WF_5[[#This Row],[WF]]</f>
        <v>Balkon/Terasse/Loggia</v>
      </c>
      <c r="AG3" s="57" t="str">
        <f>MF_6[[#This Row],[MF]]</f>
        <v>Abstellraum</v>
      </c>
      <c r="AH3" s="56" t="str">
        <f>FF_7[[#This Row],[FF]]</f>
        <v>Dienstplatz/-Zimmer/- Bereitschaft</v>
      </c>
    </row>
    <row r="4" spans="1:34" ht="12.75" customHeight="1" x14ac:dyDescent="0.25">
      <c r="A4" s="195"/>
      <c r="B4" s="65" t="s">
        <v>210</v>
      </c>
      <c r="C4" s="125"/>
      <c r="D4" s="126" t="str">
        <f>IF(E4="WF","WF",IF(F4="MF","MF",IF(G4="FF","FF","")))</f>
        <v/>
      </c>
      <c r="E4" s="126" t="str">
        <f t="shared" ref="E4:E52" si="0">IF(C4=$AF$2,"WF",IF(C4=$AF$3,"WF",IF(C4=$AF$4,"WF",IF(C4=$AF$5,"WF",IF(C4=$AF$6,"WF",IF(C4=$AF$7,"WF",IF(C4=$AF$8,"WF",IF(C4=$AF$9,"WF",IF(C4=$AF$10,"WF","")))))))))</f>
        <v/>
      </c>
      <c r="F4" s="126" t="b">
        <f>IF(C4=$AG$2,"MF",IF(C4=$AG$3,"MF",IF(C4=$AG$4,"MF",IF(C4=$AG$5,"MF",IF(C4=$AG$6,"MF",IF(C4=$AG$7,"MF",IF(C4=$AG$8,"MF",IF(C4=$AG$9,"MF",IF(C4=$AG$10,"MF",IF(C4=$AG$11,"MF",IF(C4=$AG$12,"MF",IF(C4=$AG$13,"MF",IF(C4=$AG$14,"MF",IF(C4=$AG$15,"MF",IF(C4=$AG$16,"MF",IF(C4=$AG$17,"MF",IF(C4=$AG$18,"MF",IF(C4=$AG$19,"MF",IF(C4=$AG$20,"MF",IF(C4=$AG$21,"MF",IF(C4=$AG$22,"MF",IF(C4=$AG$23,"MF",IF(C4=$AG$24,"MF",IF(C4=$AG$25,"MF",IF(C4=$AG$26,"MF")))))))))))))))))))))))))</f>
        <v>0</v>
      </c>
      <c r="G4" s="126" t="str">
        <f t="shared" ref="G4:G12" si="1">IF(C4=$AH$2,"FF",IF(C4=$AH$3,"FF",IF(C4=$AH$4,"FF",IF(C4=$AH$5,"FF",IF(C4=$AH$6,"FF",IF(C4=$AH$7,"FF",IF(C4=$AH$8,"FF",IF(C4=$AH$9,"FF",IF(C4=$AH$10,"FF",IF(C4=$AH$11,"FF",IF(C4=$AH$12,"FF",IF(C4=$AH$13,"FF",IF(C4=$AH$14,"FF",IF(C4=$AH$15,"FF",IF(C4=$AH$16,"FF",IF(C4=$AH$17,"FF",IF(C4=$AH$18,"FF","")))))))))))))))))</f>
        <v/>
      </c>
      <c r="H4" s="127"/>
      <c r="I4" s="128"/>
      <c r="J4" s="128"/>
      <c r="K4" s="66"/>
      <c r="L4" s="66"/>
      <c r="M4" s="66"/>
      <c r="N4" s="135">
        <f t="shared" ref="N4:N10" si="2">IF(H4=0,0,100%-I4-J4-K4-L4-M4)</f>
        <v>0</v>
      </c>
      <c r="O4" s="51"/>
      <c r="P4" s="67" t="str">
        <f>IF(D4="WF",H4*I4,"")</f>
        <v/>
      </c>
      <c r="Q4" s="68">
        <f t="shared" ref="Q4:Q34" si="3">IF(D4="FF",H4*I4,0)</f>
        <v>0</v>
      </c>
      <c r="R4" s="69">
        <f t="shared" ref="R4:R34" si="4">IF(D4="MF",H4*I4,0)</f>
        <v>0</v>
      </c>
      <c r="S4" s="70">
        <f t="shared" ref="S4:S34" si="5">IF(D4="WF",H4*J4,0)</f>
        <v>0</v>
      </c>
      <c r="T4" s="71">
        <f t="shared" ref="T4:T34" si="6">IF(D4="FF",H4*J4,0)</f>
        <v>0</v>
      </c>
      <c r="U4" s="72">
        <f t="shared" ref="U4:U34" si="7">IF(D4="MF",H4*J4,0)</f>
        <v>0</v>
      </c>
      <c r="V4" s="73">
        <f t="shared" ref="V4:V34" si="8">IF(D4="WF",H4*K4,0)</f>
        <v>0</v>
      </c>
      <c r="W4" s="71">
        <f t="shared" ref="W4:W34" si="9">IF(D4="FF",H4*K4,0)</f>
        <v>0</v>
      </c>
      <c r="X4" s="69">
        <f t="shared" ref="X4:X34" si="10">IF(D4="MF",H4*K4,0)</f>
        <v>0</v>
      </c>
      <c r="Y4" s="74">
        <f t="shared" ref="Y4:Y34" si="11">IF(D4="WF",H4*L4,0)</f>
        <v>0</v>
      </c>
      <c r="Z4" s="68">
        <f t="shared" ref="Z4:Z34" si="12">IF(D4="FF",H4*L4,0)</f>
        <v>0</v>
      </c>
      <c r="AA4" s="75">
        <f t="shared" ref="AA4:AA34" si="13">IF(D4="MF",H4*L4,0)</f>
        <v>0</v>
      </c>
      <c r="AB4" s="73">
        <f t="shared" ref="AB4:AB34" si="14">IF(D4="WF",H4*M4,0)</f>
        <v>0</v>
      </c>
      <c r="AC4" s="71">
        <f t="shared" ref="AC4:AC34" si="15">IF(D4="FF",H4*M4,0)</f>
        <v>0</v>
      </c>
      <c r="AD4" s="72">
        <f t="shared" ref="AD4:AD34" si="16">IF(D4="MF",H4*M4,0)</f>
        <v>0</v>
      </c>
      <c r="AE4" s="134">
        <f>IF(N4&gt;0%,N4*H4,0)</f>
        <v>0</v>
      </c>
      <c r="AF4" s="56" t="str">
        <f>WF_5[[#This Row],[WF]]</f>
        <v>Doppelzimmer</v>
      </c>
      <c r="AG4" s="57" t="str">
        <f>MF_6[[#This Row],[MF]]</f>
        <v>Aufzug</v>
      </c>
      <c r="AH4" s="56" t="str">
        <f>FF_7[[#This Row],[FF]]</f>
        <v>Personalbad/WC/Sanitär</v>
      </c>
    </row>
    <row r="5" spans="1:34" x14ac:dyDescent="0.25">
      <c r="A5" s="195"/>
      <c r="B5" s="76" t="s">
        <v>211</v>
      </c>
      <c r="C5" s="125"/>
      <c r="D5" s="77" t="str">
        <f t="shared" ref="D5:D52" si="17">IF(E5="WF","WF",IF(F5="MF","MF",IF(G5="FF","FF","")))</f>
        <v/>
      </c>
      <c r="E5" s="77" t="str">
        <f t="shared" si="0"/>
        <v/>
      </c>
      <c r="F5" s="77" t="b">
        <f>IF(C5=$AG$2,"MF",IF(C5=$AG$3,"MF",IF(C5=$AG$4,"MF",IF(C5=$AG$5,"MF",IF(C5=$AG$6,"MF",IF(C5=$AG$7,"MF",IF(C5=$AG$8,"MF",IF(C5=$AG$9,"MF",IF(C5=$AG$10,"MF",IF(C5=$AG$11,"MF",IF(C5=$AG$12,"MF",IF(C5=$AG$13,"MF",IF(C5=$AG$14,"MF",IF(C5=$AG$15,"MF",IF(C5=$AG$16,"MF",IF(C5=$AG$17,"MF",IF(C5=$AG$18,"MF",IF(C5=$AG$19,"MF",IF(C5=$AG$20,"MF",IF(C5=$AG$21,"MF",IF(C5=$AG$22,"MF",IF(C5=$AG$23,"MF",IF(C5=$AG$24,"MF",IF(C5=$AG$25,"MF",IF(C5=$AG$26,"MF")))))))))))))))))))))))))</f>
        <v>0</v>
      </c>
      <c r="G5" s="77" t="str">
        <f t="shared" si="1"/>
        <v/>
      </c>
      <c r="H5" s="108"/>
      <c r="I5" s="78"/>
      <c r="J5" s="78"/>
      <c r="K5" s="78"/>
      <c r="L5" s="78"/>
      <c r="M5" s="78"/>
      <c r="N5" s="135">
        <f t="shared" si="2"/>
        <v>0</v>
      </c>
      <c r="O5" s="51"/>
      <c r="P5" s="67" t="str">
        <f t="shared" ref="P5:P34" si="18">IF(D5="WF",H5*I5,"")</f>
        <v/>
      </c>
      <c r="Q5" s="68">
        <f t="shared" si="3"/>
        <v>0</v>
      </c>
      <c r="R5" s="69">
        <f t="shared" si="4"/>
        <v>0</v>
      </c>
      <c r="S5" s="70">
        <f t="shared" si="5"/>
        <v>0</v>
      </c>
      <c r="T5" s="71">
        <f t="shared" si="6"/>
        <v>0</v>
      </c>
      <c r="U5" s="72">
        <f t="shared" si="7"/>
        <v>0</v>
      </c>
      <c r="V5" s="73">
        <f t="shared" si="8"/>
        <v>0</v>
      </c>
      <c r="W5" s="71">
        <f t="shared" si="9"/>
        <v>0</v>
      </c>
      <c r="X5" s="69">
        <f t="shared" si="10"/>
        <v>0</v>
      </c>
      <c r="Y5" s="74">
        <f t="shared" si="11"/>
        <v>0</v>
      </c>
      <c r="Z5" s="68">
        <f t="shared" si="12"/>
        <v>0</v>
      </c>
      <c r="AA5" s="75">
        <f t="shared" si="13"/>
        <v>0</v>
      </c>
      <c r="AB5" s="73">
        <f t="shared" si="14"/>
        <v>0</v>
      </c>
      <c r="AC5" s="71">
        <f t="shared" si="15"/>
        <v>0</v>
      </c>
      <c r="AD5" s="72">
        <f t="shared" si="16"/>
        <v>0</v>
      </c>
      <c r="AE5" s="134">
        <f t="shared" ref="AE5:AE52" si="19">IF(N5&gt;0%,N5*H5,0)</f>
        <v>0</v>
      </c>
      <c r="AF5" s="56" t="str">
        <f>WF_5[[#This Row],[WF]]</f>
        <v>Einzelzimmer</v>
      </c>
      <c r="AG5" s="57" t="str">
        <f>MF_6[[#This Row],[MF]]</f>
        <v>Besucher WC</v>
      </c>
      <c r="AH5" s="56" t="str">
        <f>FF_7[[#This Row],[FF]]</f>
        <v>Fäkalienraum</v>
      </c>
    </row>
    <row r="6" spans="1:34" x14ac:dyDescent="0.25">
      <c r="A6" s="195"/>
      <c r="B6" s="76" t="s">
        <v>212</v>
      </c>
      <c r="C6" s="125"/>
      <c r="D6" s="77" t="str">
        <f t="shared" si="17"/>
        <v/>
      </c>
      <c r="E6" s="77" t="str">
        <f t="shared" si="0"/>
        <v/>
      </c>
      <c r="F6" s="77" t="b">
        <f t="shared" ref="F6:F52" si="20">IF(C6=$AG$2,"MF",IF(C6=$AG$3,"MF",IF(C6=$AG$4,"MF",IF(C6=$AG$5,"MF",IF(C6=$AG$6,"MF",IF(C6=$AG$7,"MF",IF(C6=$AG$8,"MF",IF(C6=$AG$9,"MF",IF(C6=$AG$10,"MF",IF(C6=$AG$11,"MF",IF(C6=$AG$12,"MF",IF(C6=$AG$13,"MF",IF(C6=$AG$14,"MF",IF(C6=$AG$15,"MF",IF(C6=$AG$16,"MF",IF(C6=$AG$17,"MF",IF(C6=$AG$18,"MF",IF(C6=$AG$19,"MF",IF(C6=$AG$20,"MF",IF(C6=$AG$21,"MF",IF(C6=$AG$22,"MF",IF(C6=$AG$23,"MF",IF(C6=$AG$24,"MF",IF(C6=$AG$25,"MF",IF(C6=$AG$26,"MF")))))))))))))))))))))))))</f>
        <v>0</v>
      </c>
      <c r="G6" s="77" t="str">
        <f t="shared" si="1"/>
        <v/>
      </c>
      <c r="H6" s="108"/>
      <c r="I6" s="78"/>
      <c r="J6" s="78"/>
      <c r="K6" s="78"/>
      <c r="L6" s="78"/>
      <c r="M6" s="78"/>
      <c r="N6" s="135">
        <f t="shared" si="2"/>
        <v>0</v>
      </c>
      <c r="O6" s="51"/>
      <c r="P6" s="67" t="str">
        <f t="shared" si="18"/>
        <v/>
      </c>
      <c r="Q6" s="68">
        <f t="shared" si="3"/>
        <v>0</v>
      </c>
      <c r="R6" s="69">
        <f t="shared" si="4"/>
        <v>0</v>
      </c>
      <c r="S6" s="70">
        <f t="shared" si="5"/>
        <v>0</v>
      </c>
      <c r="T6" s="71">
        <f t="shared" si="6"/>
        <v>0</v>
      </c>
      <c r="U6" s="72">
        <f t="shared" si="7"/>
        <v>0</v>
      </c>
      <c r="V6" s="73">
        <f t="shared" si="8"/>
        <v>0</v>
      </c>
      <c r="W6" s="71">
        <f t="shared" si="9"/>
        <v>0</v>
      </c>
      <c r="X6" s="69">
        <f t="shared" si="10"/>
        <v>0</v>
      </c>
      <c r="Y6" s="74">
        <f t="shared" si="11"/>
        <v>0</v>
      </c>
      <c r="Z6" s="68">
        <f t="shared" si="12"/>
        <v>0</v>
      </c>
      <c r="AA6" s="75">
        <f t="shared" si="13"/>
        <v>0</v>
      </c>
      <c r="AB6" s="73">
        <f t="shared" si="14"/>
        <v>0</v>
      </c>
      <c r="AC6" s="71">
        <f t="shared" si="15"/>
        <v>0</v>
      </c>
      <c r="AD6" s="72">
        <f t="shared" si="16"/>
        <v>0</v>
      </c>
      <c r="AE6" s="134">
        <f t="shared" si="19"/>
        <v>0</v>
      </c>
      <c r="AF6" s="56" t="str">
        <f>WF_5[[#This Row],[WF]]</f>
        <v>Dreibettzimmer</v>
      </c>
      <c r="AG6" s="57" t="str">
        <f>MF_6[[#This Row],[MF]]</f>
        <v>Eingangsbereich/Windfang</v>
      </c>
      <c r="AH6" s="56" t="str">
        <f>FF_7[[#This Row],[FF]]</f>
        <v>Flur Fachleistung</v>
      </c>
    </row>
    <row r="7" spans="1:34" x14ac:dyDescent="0.25">
      <c r="A7" s="195"/>
      <c r="B7" s="76" t="s">
        <v>213</v>
      </c>
      <c r="C7" s="125"/>
      <c r="D7" s="77" t="str">
        <f t="shared" si="17"/>
        <v/>
      </c>
      <c r="E7" s="77" t="str">
        <f t="shared" si="0"/>
        <v/>
      </c>
      <c r="F7" s="77" t="b">
        <f t="shared" si="20"/>
        <v>0</v>
      </c>
      <c r="G7" s="77" t="str">
        <f t="shared" si="1"/>
        <v/>
      </c>
      <c r="H7" s="108"/>
      <c r="I7" s="78"/>
      <c r="J7" s="78"/>
      <c r="K7" s="78"/>
      <c r="L7" s="78"/>
      <c r="M7" s="78"/>
      <c r="N7" s="135">
        <f t="shared" si="2"/>
        <v>0</v>
      </c>
      <c r="O7" s="51"/>
      <c r="P7" s="67" t="str">
        <f t="shared" si="18"/>
        <v/>
      </c>
      <c r="Q7" s="68">
        <f t="shared" si="3"/>
        <v>0</v>
      </c>
      <c r="R7" s="69">
        <f t="shared" si="4"/>
        <v>0</v>
      </c>
      <c r="S7" s="70">
        <f t="shared" si="5"/>
        <v>0</v>
      </c>
      <c r="T7" s="71">
        <f t="shared" si="6"/>
        <v>0</v>
      </c>
      <c r="U7" s="72">
        <f t="shared" si="7"/>
        <v>0</v>
      </c>
      <c r="V7" s="73">
        <f t="shared" si="8"/>
        <v>0</v>
      </c>
      <c r="W7" s="71">
        <f t="shared" si="9"/>
        <v>0</v>
      </c>
      <c r="X7" s="69">
        <f t="shared" si="10"/>
        <v>0</v>
      </c>
      <c r="Y7" s="74">
        <f t="shared" si="11"/>
        <v>0</v>
      </c>
      <c r="Z7" s="68">
        <f t="shared" si="12"/>
        <v>0</v>
      </c>
      <c r="AA7" s="75">
        <f t="shared" si="13"/>
        <v>0</v>
      </c>
      <c r="AB7" s="73">
        <f t="shared" si="14"/>
        <v>0</v>
      </c>
      <c r="AC7" s="71">
        <f t="shared" si="15"/>
        <v>0</v>
      </c>
      <c r="AD7" s="72">
        <f t="shared" si="16"/>
        <v>0</v>
      </c>
      <c r="AE7" s="134">
        <f t="shared" si="19"/>
        <v>0</v>
      </c>
      <c r="AF7" s="56" t="str">
        <f>WF_5[[#This Row],[WF]]</f>
        <v>Gemeinschaftsbad/WC/Sanitär</v>
      </c>
      <c r="AG7" s="57" t="str">
        <f>MF_6[[#This Row],[MF]]</f>
        <v>Empfang</v>
      </c>
      <c r="AH7" s="56" t="str">
        <f>FF_7[[#This Row],[FF]]</f>
        <v>Gruppenraum</v>
      </c>
    </row>
    <row r="8" spans="1:34" x14ac:dyDescent="0.25">
      <c r="A8" s="195"/>
      <c r="B8" s="76" t="s">
        <v>214</v>
      </c>
      <c r="C8" s="107"/>
      <c r="D8" s="77" t="str">
        <f t="shared" si="17"/>
        <v/>
      </c>
      <c r="E8" s="77" t="str">
        <f t="shared" si="0"/>
        <v/>
      </c>
      <c r="F8" s="77" t="b">
        <f t="shared" si="20"/>
        <v>0</v>
      </c>
      <c r="G8" s="77" t="str">
        <f t="shared" si="1"/>
        <v/>
      </c>
      <c r="H8" s="108"/>
      <c r="I8" s="78"/>
      <c r="J8" s="78"/>
      <c r="K8" s="78"/>
      <c r="L8" s="78"/>
      <c r="M8" s="78"/>
      <c r="N8" s="135">
        <f t="shared" si="2"/>
        <v>0</v>
      </c>
      <c r="O8" s="51"/>
      <c r="P8" s="67" t="str">
        <f t="shared" si="18"/>
        <v/>
      </c>
      <c r="Q8" s="68">
        <f t="shared" si="3"/>
        <v>0</v>
      </c>
      <c r="R8" s="69">
        <f t="shared" si="4"/>
        <v>0</v>
      </c>
      <c r="S8" s="70">
        <f t="shared" si="5"/>
        <v>0</v>
      </c>
      <c r="T8" s="71">
        <f t="shared" si="6"/>
        <v>0</v>
      </c>
      <c r="U8" s="72">
        <f t="shared" si="7"/>
        <v>0</v>
      </c>
      <c r="V8" s="73">
        <f t="shared" si="8"/>
        <v>0</v>
      </c>
      <c r="W8" s="71">
        <f t="shared" si="9"/>
        <v>0</v>
      </c>
      <c r="X8" s="69">
        <f t="shared" si="10"/>
        <v>0</v>
      </c>
      <c r="Y8" s="74">
        <f t="shared" si="11"/>
        <v>0</v>
      </c>
      <c r="Z8" s="68">
        <f t="shared" si="12"/>
        <v>0</v>
      </c>
      <c r="AA8" s="75">
        <f t="shared" si="13"/>
        <v>0</v>
      </c>
      <c r="AB8" s="73">
        <f t="shared" si="14"/>
        <v>0</v>
      </c>
      <c r="AC8" s="71">
        <f t="shared" si="15"/>
        <v>0</v>
      </c>
      <c r="AD8" s="72">
        <f t="shared" si="16"/>
        <v>0</v>
      </c>
      <c r="AE8" s="134">
        <f t="shared" si="19"/>
        <v>0</v>
      </c>
      <c r="AF8" s="56" t="str">
        <f>WF_5[[#This Row],[WF]]</f>
        <v>Flur Wohngruppe</v>
      </c>
      <c r="AG8" s="57" t="str">
        <f>MF_6[[#This Row],[MF]]</f>
        <v xml:space="preserve">sonstige Flure </v>
      </c>
      <c r="AH8" s="56" t="str">
        <f>FF_7[[#This Row],[FF]]</f>
        <v>Garderobenbereich</v>
      </c>
    </row>
    <row r="9" spans="1:34" x14ac:dyDescent="0.25">
      <c r="A9" s="195"/>
      <c r="B9" s="76" t="s">
        <v>215</v>
      </c>
      <c r="C9" s="125"/>
      <c r="D9" s="77" t="str">
        <f t="shared" si="17"/>
        <v/>
      </c>
      <c r="E9" s="77" t="str">
        <f t="shared" si="0"/>
        <v/>
      </c>
      <c r="F9" s="77" t="b">
        <f t="shared" si="20"/>
        <v>0</v>
      </c>
      <c r="G9" s="77" t="str">
        <f t="shared" si="1"/>
        <v/>
      </c>
      <c r="H9" s="108"/>
      <c r="I9" s="78"/>
      <c r="J9" s="78"/>
      <c r="K9" s="78"/>
      <c r="L9" s="78"/>
      <c r="M9" s="78"/>
      <c r="N9" s="135">
        <f t="shared" si="2"/>
        <v>0</v>
      </c>
      <c r="O9" s="51"/>
      <c r="P9" s="67" t="str">
        <f t="shared" si="18"/>
        <v/>
      </c>
      <c r="Q9" s="68">
        <f t="shared" si="3"/>
        <v>0</v>
      </c>
      <c r="R9" s="69">
        <f t="shared" si="4"/>
        <v>0</v>
      </c>
      <c r="S9" s="70">
        <f t="shared" si="5"/>
        <v>0</v>
      </c>
      <c r="T9" s="71">
        <f t="shared" si="6"/>
        <v>0</v>
      </c>
      <c r="U9" s="72">
        <f t="shared" si="7"/>
        <v>0</v>
      </c>
      <c r="V9" s="73">
        <f t="shared" si="8"/>
        <v>0</v>
      </c>
      <c r="W9" s="71">
        <f t="shared" si="9"/>
        <v>0</v>
      </c>
      <c r="X9" s="69">
        <f t="shared" si="10"/>
        <v>0</v>
      </c>
      <c r="Y9" s="74">
        <f t="shared" si="11"/>
        <v>0</v>
      </c>
      <c r="Z9" s="68">
        <f t="shared" si="12"/>
        <v>0</v>
      </c>
      <c r="AA9" s="75">
        <f t="shared" si="13"/>
        <v>0</v>
      </c>
      <c r="AB9" s="73">
        <f t="shared" si="14"/>
        <v>0</v>
      </c>
      <c r="AC9" s="71">
        <f t="shared" si="15"/>
        <v>0</v>
      </c>
      <c r="AD9" s="72">
        <f t="shared" si="16"/>
        <v>0</v>
      </c>
      <c r="AE9" s="134">
        <f t="shared" si="19"/>
        <v>0</v>
      </c>
      <c r="AF9" s="56" t="str">
        <f>WF_5[[#This Row],[WF]]</f>
        <v>Gemeinschaftsraum Wohnen/Essen</v>
      </c>
      <c r="AG9" s="57" t="str">
        <f>MF_6[[#This Row],[MF]]</f>
        <v>Hausanschlussraum</v>
      </c>
      <c r="AH9" s="56" t="str">
        <f>FF_7[[#This Row],[FF]]</f>
        <v>Hauswirtschaftsraum</v>
      </c>
    </row>
    <row r="10" spans="1:34" x14ac:dyDescent="0.25">
      <c r="A10" s="195"/>
      <c r="B10" s="76" t="s">
        <v>216</v>
      </c>
      <c r="C10" s="125"/>
      <c r="D10" s="77" t="str">
        <f t="shared" si="17"/>
        <v/>
      </c>
      <c r="E10" s="77" t="str">
        <f t="shared" si="0"/>
        <v/>
      </c>
      <c r="F10" s="77" t="b">
        <f t="shared" si="20"/>
        <v>0</v>
      </c>
      <c r="G10" s="77" t="str">
        <f t="shared" si="1"/>
        <v/>
      </c>
      <c r="H10" s="108"/>
      <c r="I10" s="78"/>
      <c r="J10" s="78"/>
      <c r="K10" s="78"/>
      <c r="L10" s="78"/>
      <c r="M10" s="78"/>
      <c r="N10" s="135">
        <f t="shared" si="2"/>
        <v>0</v>
      </c>
      <c r="O10" s="51"/>
      <c r="P10" s="67" t="str">
        <f t="shared" si="18"/>
        <v/>
      </c>
      <c r="Q10" s="68">
        <f t="shared" si="3"/>
        <v>0</v>
      </c>
      <c r="R10" s="69">
        <f t="shared" si="4"/>
        <v>0</v>
      </c>
      <c r="S10" s="70">
        <f t="shared" si="5"/>
        <v>0</v>
      </c>
      <c r="T10" s="71">
        <f t="shared" si="6"/>
        <v>0</v>
      </c>
      <c r="U10" s="72">
        <f t="shared" si="7"/>
        <v>0</v>
      </c>
      <c r="V10" s="73">
        <f t="shared" si="8"/>
        <v>0</v>
      </c>
      <c r="W10" s="71">
        <f t="shared" si="9"/>
        <v>0</v>
      </c>
      <c r="X10" s="69">
        <f t="shared" si="10"/>
        <v>0</v>
      </c>
      <c r="Y10" s="74">
        <f t="shared" si="11"/>
        <v>0</v>
      </c>
      <c r="Z10" s="68">
        <f t="shared" si="12"/>
        <v>0</v>
      </c>
      <c r="AA10" s="75">
        <f t="shared" si="13"/>
        <v>0</v>
      </c>
      <c r="AB10" s="73">
        <f t="shared" si="14"/>
        <v>0</v>
      </c>
      <c r="AC10" s="71">
        <f t="shared" si="15"/>
        <v>0</v>
      </c>
      <c r="AD10" s="72">
        <f t="shared" si="16"/>
        <v>0</v>
      </c>
      <c r="AE10" s="134">
        <f t="shared" si="19"/>
        <v>0</v>
      </c>
      <c r="AF10" s="56" t="str">
        <f>WF_5[[#This Row],[WF]]</f>
        <v>Küche Wohngruppe</v>
      </c>
      <c r="AG10" s="57" t="str">
        <f>MF_6[[#This Row],[MF]]</f>
        <v>Haustechnik</v>
      </c>
      <c r="AH10" s="56" t="str">
        <f>FF_7[[#This Row],[FF]]</f>
        <v>fachl. Leitung</v>
      </c>
    </row>
    <row r="11" spans="1:34" x14ac:dyDescent="0.25">
      <c r="A11" s="195"/>
      <c r="B11" s="76" t="s">
        <v>217</v>
      </c>
      <c r="C11" s="125"/>
      <c r="D11" s="77" t="str">
        <f t="shared" si="17"/>
        <v/>
      </c>
      <c r="E11" s="77" t="str">
        <f t="shared" si="0"/>
        <v/>
      </c>
      <c r="F11" s="77" t="b">
        <f t="shared" si="20"/>
        <v>0</v>
      </c>
      <c r="G11" s="77" t="str">
        <f t="shared" si="1"/>
        <v/>
      </c>
      <c r="H11" s="108"/>
      <c r="I11" s="78"/>
      <c r="J11" s="78"/>
      <c r="K11" s="78"/>
      <c r="L11" s="78"/>
      <c r="M11" s="78"/>
      <c r="N11" s="135">
        <f>IF(H11=0,0,100%-I11-J11-K11-L11-M11)</f>
        <v>0</v>
      </c>
      <c r="O11" s="51"/>
      <c r="P11" s="67" t="str">
        <f t="shared" si="18"/>
        <v/>
      </c>
      <c r="Q11" s="68">
        <f t="shared" si="3"/>
        <v>0</v>
      </c>
      <c r="R11" s="69">
        <f t="shared" si="4"/>
        <v>0</v>
      </c>
      <c r="S11" s="70">
        <f t="shared" si="5"/>
        <v>0</v>
      </c>
      <c r="T11" s="71">
        <f t="shared" si="6"/>
        <v>0</v>
      </c>
      <c r="U11" s="72">
        <f t="shared" si="7"/>
        <v>0</v>
      </c>
      <c r="V11" s="73">
        <f t="shared" si="8"/>
        <v>0</v>
      </c>
      <c r="W11" s="71">
        <f t="shared" si="9"/>
        <v>0</v>
      </c>
      <c r="X11" s="69">
        <f t="shared" si="10"/>
        <v>0</v>
      </c>
      <c r="Y11" s="74">
        <f t="shared" si="11"/>
        <v>0</v>
      </c>
      <c r="Z11" s="68">
        <f t="shared" si="12"/>
        <v>0</v>
      </c>
      <c r="AA11" s="75">
        <f t="shared" si="13"/>
        <v>0</v>
      </c>
      <c r="AB11" s="73">
        <f t="shared" si="14"/>
        <v>0</v>
      </c>
      <c r="AC11" s="71">
        <f t="shared" si="15"/>
        <v>0</v>
      </c>
      <c r="AD11" s="72">
        <f t="shared" si="16"/>
        <v>0</v>
      </c>
      <c r="AE11" s="134">
        <f t="shared" si="19"/>
        <v>0</v>
      </c>
      <c r="AF11" s="56">
        <f>WF_5[[#This Row],[WF]]</f>
        <v>0</v>
      </c>
      <c r="AG11" s="57" t="str">
        <f>MF_6[[#This Row],[MF]]</f>
        <v>Hausmeisterwerkstatt</v>
      </c>
      <c r="AH11" s="56" t="str">
        <f>FF_7[[#This Row],[FF]]</f>
        <v>Krisenzimmer</v>
      </c>
    </row>
    <row r="12" spans="1:34" x14ac:dyDescent="0.25">
      <c r="A12" s="195"/>
      <c r="B12" s="76" t="s">
        <v>218</v>
      </c>
      <c r="C12" s="125"/>
      <c r="D12" s="77" t="str">
        <f t="shared" si="17"/>
        <v/>
      </c>
      <c r="E12" s="77" t="str">
        <f t="shared" si="0"/>
        <v/>
      </c>
      <c r="F12" s="77" t="b">
        <f t="shared" si="20"/>
        <v>0</v>
      </c>
      <c r="G12" s="77" t="str">
        <f t="shared" si="1"/>
        <v/>
      </c>
      <c r="H12" s="108"/>
      <c r="I12" s="78"/>
      <c r="J12" s="78"/>
      <c r="K12" s="78"/>
      <c r="L12" s="78"/>
      <c r="M12" s="78"/>
      <c r="N12" s="135">
        <f t="shared" ref="N12:N52" si="21">IF(H12=0,0,100%-I12-J12-K12-L12-M12)</f>
        <v>0</v>
      </c>
      <c r="O12" s="51"/>
      <c r="P12" s="67" t="str">
        <f t="shared" si="18"/>
        <v/>
      </c>
      <c r="Q12" s="68">
        <f t="shared" si="3"/>
        <v>0</v>
      </c>
      <c r="R12" s="69">
        <f t="shared" si="4"/>
        <v>0</v>
      </c>
      <c r="S12" s="70">
        <f t="shared" si="5"/>
        <v>0</v>
      </c>
      <c r="T12" s="71">
        <f t="shared" si="6"/>
        <v>0</v>
      </c>
      <c r="U12" s="72">
        <f t="shared" si="7"/>
        <v>0</v>
      </c>
      <c r="V12" s="73">
        <f t="shared" si="8"/>
        <v>0</v>
      </c>
      <c r="W12" s="71">
        <f t="shared" si="9"/>
        <v>0</v>
      </c>
      <c r="X12" s="69">
        <f t="shared" si="10"/>
        <v>0</v>
      </c>
      <c r="Y12" s="74">
        <f t="shared" si="11"/>
        <v>0</v>
      </c>
      <c r="Z12" s="68">
        <f t="shared" si="12"/>
        <v>0</v>
      </c>
      <c r="AA12" s="75">
        <f t="shared" si="13"/>
        <v>0</v>
      </c>
      <c r="AB12" s="73">
        <f t="shared" si="14"/>
        <v>0</v>
      </c>
      <c r="AC12" s="71">
        <f t="shared" si="15"/>
        <v>0</v>
      </c>
      <c r="AD12" s="72">
        <f t="shared" si="16"/>
        <v>0</v>
      </c>
      <c r="AE12" s="134">
        <f t="shared" si="19"/>
        <v>0</v>
      </c>
      <c r="AF12" s="56">
        <f>WF_5[[#This Row],[WF]]</f>
        <v>0</v>
      </c>
      <c r="AG12" s="57" t="str">
        <f>MF_6[[#This Row],[MF]]</f>
        <v>Heizungsraum</v>
      </c>
      <c r="AH12" s="56" t="str">
        <f>FF_7[[#This Row],[FF]]</f>
        <v>Therapieküche</v>
      </c>
    </row>
    <row r="13" spans="1:34" x14ac:dyDescent="0.25">
      <c r="A13" s="195"/>
      <c r="B13" s="76" t="s">
        <v>219</v>
      </c>
      <c r="C13" s="125"/>
      <c r="D13" s="77" t="str">
        <f t="shared" si="17"/>
        <v/>
      </c>
      <c r="E13" s="77" t="str">
        <f t="shared" si="0"/>
        <v/>
      </c>
      <c r="F13" s="77" t="b">
        <f t="shared" si="20"/>
        <v>0</v>
      </c>
      <c r="G13" s="77" t="str">
        <f>IF(C13=$AH$2,"FF",IF(C13=$AH$3,"FF",IF(C13=$AH$4,"FF",IF(C13=$AH$5,"FF",IF(C13=$AH$6,"FF",IF(C13=$AH$7,"FF",IF(C13=$AH$8,"FF",IF(C13=$AH$9,"FF",IF(C13=$AH$10,"FF",IF(C13=$AH$11,"FF",IF(C13=$AH$12,"FF",IF(C13=$AH$13,"FF",IF(C13=$AH$14,"FF",IF(C13=$AH$15,"FF",IF(C13=$AH$16,"FF",IF(C13=$AH$17,"FF",IF(C13=$AH$18,"FF","")))))))))))))))))</f>
        <v/>
      </c>
      <c r="H13" s="108"/>
      <c r="I13" s="78"/>
      <c r="J13" s="78"/>
      <c r="K13" s="78"/>
      <c r="L13" s="78"/>
      <c r="M13" s="78"/>
      <c r="N13" s="135">
        <f t="shared" si="21"/>
        <v>0</v>
      </c>
      <c r="O13" s="51"/>
      <c r="P13" s="67" t="str">
        <f t="shared" si="18"/>
        <v/>
      </c>
      <c r="Q13" s="68">
        <f t="shared" si="3"/>
        <v>0</v>
      </c>
      <c r="R13" s="69">
        <f t="shared" si="4"/>
        <v>0</v>
      </c>
      <c r="S13" s="70">
        <f t="shared" si="5"/>
        <v>0</v>
      </c>
      <c r="T13" s="71">
        <f t="shared" si="6"/>
        <v>0</v>
      </c>
      <c r="U13" s="72">
        <f t="shared" si="7"/>
        <v>0</v>
      </c>
      <c r="V13" s="73">
        <f t="shared" si="8"/>
        <v>0</v>
      </c>
      <c r="W13" s="71">
        <f t="shared" si="9"/>
        <v>0</v>
      </c>
      <c r="X13" s="69">
        <f t="shared" si="10"/>
        <v>0</v>
      </c>
      <c r="Y13" s="74">
        <f t="shared" si="11"/>
        <v>0</v>
      </c>
      <c r="Z13" s="68">
        <f t="shared" si="12"/>
        <v>0</v>
      </c>
      <c r="AA13" s="75">
        <f t="shared" si="13"/>
        <v>0</v>
      </c>
      <c r="AB13" s="73">
        <f t="shared" si="14"/>
        <v>0</v>
      </c>
      <c r="AC13" s="71">
        <f t="shared" si="15"/>
        <v>0</v>
      </c>
      <c r="AD13" s="72">
        <f t="shared" si="16"/>
        <v>0</v>
      </c>
      <c r="AE13" s="134">
        <f t="shared" si="19"/>
        <v>0</v>
      </c>
      <c r="AF13" s="56">
        <f>WF_5[[#This Row],[WF]]</f>
        <v>0</v>
      </c>
      <c r="AG13" s="57" t="str">
        <f>MF_6[[#This Row],[MF]]</f>
        <v>Lager</v>
      </c>
      <c r="AH13" s="56" t="str">
        <f>FF_7[[#This Row],[FF]]</f>
        <v>Pflegebad</v>
      </c>
    </row>
    <row r="14" spans="1:34" x14ac:dyDescent="0.25">
      <c r="A14" s="195"/>
      <c r="B14" s="76" t="s">
        <v>220</v>
      </c>
      <c r="C14" s="125"/>
      <c r="D14" s="77" t="str">
        <f t="shared" si="17"/>
        <v/>
      </c>
      <c r="E14" s="77" t="str">
        <f t="shared" si="0"/>
        <v/>
      </c>
      <c r="F14" s="77" t="b">
        <f t="shared" si="20"/>
        <v>0</v>
      </c>
      <c r="G14" s="77" t="str">
        <f t="shared" ref="G14:G52" si="22">IF(C14=$AH$2,"FF",IF(C14=$AH$3,"FF",IF(C14=$AH$4,"FF",IF(C14=$AH$5,"FF",IF(C14=$AH$6,"FF",IF(C14=$AH$7,"FF",IF(C14=$AH$8,"FF",IF(C14=$AH$9,"FF",IF(C14=$AH$10,"FF",IF(C14=$AH$11,"FF",IF(C14=$AH$12,"FF",IF(C14=$AH$13,"FF",IF(C14=$AH$14,"FF",IF(C14=$AH$15,"FF",IF(C14=$AH$16,"FF",IF(C14=$AH$17,"FF",IF(C14=$AH$18,"FF","")))))))))))))))))</f>
        <v/>
      </c>
      <c r="H14" s="108"/>
      <c r="I14" s="78"/>
      <c r="J14" s="78"/>
      <c r="K14" s="78"/>
      <c r="L14" s="78"/>
      <c r="M14" s="78"/>
      <c r="N14" s="135">
        <f t="shared" si="21"/>
        <v>0</v>
      </c>
      <c r="O14" s="51"/>
      <c r="P14" s="67" t="str">
        <f t="shared" si="18"/>
        <v/>
      </c>
      <c r="Q14" s="68">
        <f t="shared" si="3"/>
        <v>0</v>
      </c>
      <c r="R14" s="69">
        <f t="shared" si="4"/>
        <v>0</v>
      </c>
      <c r="S14" s="70">
        <f t="shared" si="5"/>
        <v>0</v>
      </c>
      <c r="T14" s="71">
        <f t="shared" si="6"/>
        <v>0</v>
      </c>
      <c r="U14" s="72">
        <f t="shared" si="7"/>
        <v>0</v>
      </c>
      <c r="V14" s="73">
        <f t="shared" si="8"/>
        <v>0</v>
      </c>
      <c r="W14" s="71">
        <f t="shared" si="9"/>
        <v>0</v>
      </c>
      <c r="X14" s="69">
        <f t="shared" si="10"/>
        <v>0</v>
      </c>
      <c r="Y14" s="74">
        <f t="shared" si="11"/>
        <v>0</v>
      </c>
      <c r="Z14" s="68">
        <f t="shared" si="12"/>
        <v>0</v>
      </c>
      <c r="AA14" s="75">
        <f t="shared" si="13"/>
        <v>0</v>
      </c>
      <c r="AB14" s="73">
        <f t="shared" si="14"/>
        <v>0</v>
      </c>
      <c r="AC14" s="71">
        <f t="shared" si="15"/>
        <v>0</v>
      </c>
      <c r="AD14" s="72">
        <f t="shared" si="16"/>
        <v>0</v>
      </c>
      <c r="AE14" s="134">
        <f t="shared" si="19"/>
        <v>0</v>
      </c>
      <c r="AF14" s="56">
        <f>WF_5[[#This Row],[WF]]</f>
        <v>0</v>
      </c>
      <c r="AG14" s="57" t="str">
        <f>MF_6[[#This Row],[MF]]</f>
        <v>Lager Hilfsmittel</v>
      </c>
      <c r="AH14" s="56" t="str">
        <f>FF_7[[#This Row],[FF]]</f>
        <v>Snoezelraum</v>
      </c>
    </row>
    <row r="15" spans="1:34" x14ac:dyDescent="0.25">
      <c r="A15" s="195"/>
      <c r="B15" s="76" t="s">
        <v>221</v>
      </c>
      <c r="C15" s="125"/>
      <c r="D15" s="77" t="str">
        <f t="shared" si="17"/>
        <v/>
      </c>
      <c r="E15" s="77" t="str">
        <f t="shared" si="0"/>
        <v/>
      </c>
      <c r="F15" s="77" t="b">
        <f t="shared" si="20"/>
        <v>0</v>
      </c>
      <c r="G15" s="77" t="str">
        <f t="shared" si="22"/>
        <v/>
      </c>
      <c r="H15" s="108"/>
      <c r="I15" s="78"/>
      <c r="J15" s="78"/>
      <c r="K15" s="78"/>
      <c r="L15" s="78"/>
      <c r="M15" s="78"/>
      <c r="N15" s="135">
        <f t="shared" si="21"/>
        <v>0</v>
      </c>
      <c r="O15" s="51"/>
      <c r="P15" s="67" t="str">
        <f t="shared" si="18"/>
        <v/>
      </c>
      <c r="Q15" s="68">
        <f t="shared" si="3"/>
        <v>0</v>
      </c>
      <c r="R15" s="69">
        <f t="shared" si="4"/>
        <v>0</v>
      </c>
      <c r="S15" s="70">
        <f t="shared" si="5"/>
        <v>0</v>
      </c>
      <c r="T15" s="71">
        <f t="shared" si="6"/>
        <v>0</v>
      </c>
      <c r="U15" s="72">
        <f t="shared" si="7"/>
        <v>0</v>
      </c>
      <c r="V15" s="73">
        <f t="shared" si="8"/>
        <v>0</v>
      </c>
      <c r="W15" s="71">
        <f t="shared" si="9"/>
        <v>0</v>
      </c>
      <c r="X15" s="69">
        <f t="shared" si="10"/>
        <v>0</v>
      </c>
      <c r="Y15" s="74">
        <f t="shared" si="11"/>
        <v>0</v>
      </c>
      <c r="Z15" s="68">
        <f t="shared" si="12"/>
        <v>0</v>
      </c>
      <c r="AA15" s="75">
        <f t="shared" si="13"/>
        <v>0</v>
      </c>
      <c r="AB15" s="73">
        <f t="shared" si="14"/>
        <v>0</v>
      </c>
      <c r="AC15" s="71">
        <f t="shared" si="15"/>
        <v>0</v>
      </c>
      <c r="AD15" s="72">
        <f t="shared" si="16"/>
        <v>0</v>
      </c>
      <c r="AE15" s="134">
        <f t="shared" si="19"/>
        <v>0</v>
      </c>
      <c r="AF15" s="56">
        <f>WF_5[[#This Row],[WF]]</f>
        <v>0</v>
      </c>
      <c r="AG15" s="57" t="str">
        <f>MF_6[[#This Row],[MF]]</f>
        <v>Lager Lebensmittel</v>
      </c>
      <c r="AH15" s="56" t="str">
        <f>FF_7[[#This Row],[FF]]</f>
        <v>Personalküche</v>
      </c>
    </row>
    <row r="16" spans="1:34" x14ac:dyDescent="0.25">
      <c r="A16" s="195"/>
      <c r="B16" s="76" t="s">
        <v>222</v>
      </c>
      <c r="C16" s="125"/>
      <c r="D16" s="77" t="str">
        <f t="shared" si="17"/>
        <v/>
      </c>
      <c r="E16" s="77" t="str">
        <f t="shared" si="0"/>
        <v/>
      </c>
      <c r="F16" s="77" t="b">
        <f t="shared" si="20"/>
        <v>0</v>
      </c>
      <c r="G16" s="77" t="str">
        <f t="shared" si="22"/>
        <v/>
      </c>
      <c r="H16" s="108"/>
      <c r="I16" s="78"/>
      <c r="J16" s="78"/>
      <c r="K16" s="78"/>
      <c r="L16" s="78"/>
      <c r="M16" s="78"/>
      <c r="N16" s="135">
        <f t="shared" si="21"/>
        <v>0</v>
      </c>
      <c r="O16" s="51"/>
      <c r="P16" s="67" t="str">
        <f t="shared" si="18"/>
        <v/>
      </c>
      <c r="Q16" s="68">
        <f t="shared" si="3"/>
        <v>0</v>
      </c>
      <c r="R16" s="69">
        <f t="shared" si="4"/>
        <v>0</v>
      </c>
      <c r="S16" s="70">
        <f t="shared" si="5"/>
        <v>0</v>
      </c>
      <c r="T16" s="71">
        <f t="shared" si="6"/>
        <v>0</v>
      </c>
      <c r="U16" s="72">
        <f t="shared" si="7"/>
        <v>0</v>
      </c>
      <c r="V16" s="73">
        <f t="shared" si="8"/>
        <v>0</v>
      </c>
      <c r="W16" s="71">
        <f t="shared" si="9"/>
        <v>0</v>
      </c>
      <c r="X16" s="69">
        <f t="shared" si="10"/>
        <v>0</v>
      </c>
      <c r="Y16" s="74">
        <f t="shared" si="11"/>
        <v>0</v>
      </c>
      <c r="Z16" s="68">
        <f t="shared" si="12"/>
        <v>0</v>
      </c>
      <c r="AA16" s="75">
        <f t="shared" si="13"/>
        <v>0</v>
      </c>
      <c r="AB16" s="73">
        <f t="shared" si="14"/>
        <v>0</v>
      </c>
      <c r="AC16" s="71">
        <f t="shared" si="15"/>
        <v>0</v>
      </c>
      <c r="AD16" s="72">
        <f t="shared" si="16"/>
        <v>0</v>
      </c>
      <c r="AE16" s="134">
        <f t="shared" si="19"/>
        <v>0</v>
      </c>
      <c r="AF16" s="56">
        <f>WF_5[[#This Row],[WF]]</f>
        <v>0</v>
      </c>
      <c r="AG16" s="57" t="str">
        <f>MF_6[[#This Row],[MF]]</f>
        <v>Lager Wäsche</v>
      </c>
      <c r="AH16" s="56" t="str">
        <f>FF_7[[#This Row],[FF]]</f>
        <v>Terrasse, Balkon, Loggia außerhalb des Wohnbereiches</v>
      </c>
    </row>
    <row r="17" spans="1:34" x14ac:dyDescent="0.25">
      <c r="A17" s="195"/>
      <c r="B17" s="76" t="s">
        <v>223</v>
      </c>
      <c r="C17" s="125"/>
      <c r="D17" s="77" t="str">
        <f t="shared" si="17"/>
        <v/>
      </c>
      <c r="E17" s="77" t="str">
        <f t="shared" si="0"/>
        <v/>
      </c>
      <c r="F17" s="77" t="b">
        <f t="shared" si="20"/>
        <v>0</v>
      </c>
      <c r="G17" s="77" t="str">
        <f t="shared" si="22"/>
        <v/>
      </c>
      <c r="H17" s="108"/>
      <c r="I17" s="78"/>
      <c r="J17" s="78"/>
      <c r="K17" s="78"/>
      <c r="L17" s="78"/>
      <c r="M17" s="78"/>
      <c r="N17" s="135">
        <f t="shared" si="21"/>
        <v>0</v>
      </c>
      <c r="O17" s="51"/>
      <c r="P17" s="67" t="str">
        <f t="shared" si="18"/>
        <v/>
      </c>
      <c r="Q17" s="68">
        <f t="shared" si="3"/>
        <v>0</v>
      </c>
      <c r="R17" s="69">
        <f t="shared" si="4"/>
        <v>0</v>
      </c>
      <c r="S17" s="70">
        <f t="shared" si="5"/>
        <v>0</v>
      </c>
      <c r="T17" s="71">
        <f t="shared" si="6"/>
        <v>0</v>
      </c>
      <c r="U17" s="72">
        <f t="shared" si="7"/>
        <v>0</v>
      </c>
      <c r="V17" s="73">
        <f t="shared" si="8"/>
        <v>0</v>
      </c>
      <c r="W17" s="71">
        <f t="shared" si="9"/>
        <v>0</v>
      </c>
      <c r="X17" s="69">
        <f t="shared" si="10"/>
        <v>0</v>
      </c>
      <c r="Y17" s="74">
        <f t="shared" si="11"/>
        <v>0</v>
      </c>
      <c r="Z17" s="68">
        <f t="shared" si="12"/>
        <v>0</v>
      </c>
      <c r="AA17" s="75">
        <f t="shared" si="13"/>
        <v>0</v>
      </c>
      <c r="AB17" s="73">
        <f t="shared" si="14"/>
        <v>0</v>
      </c>
      <c r="AC17" s="71">
        <f t="shared" si="15"/>
        <v>0</v>
      </c>
      <c r="AD17" s="72">
        <f t="shared" si="16"/>
        <v>0</v>
      </c>
      <c r="AE17" s="134">
        <f t="shared" si="19"/>
        <v>0</v>
      </c>
      <c r="AF17" s="56">
        <f>WF_5[[#This Row],[WF]]</f>
        <v>0</v>
      </c>
      <c r="AG17" s="57" t="str">
        <f>MF_6[[#This Row],[MF]]</f>
        <v>Maschinenraum Aufzug</v>
      </c>
      <c r="AH17" s="56" t="str">
        <f>FF_7[[#This Row],[FF]]</f>
        <v>Therapieraum</v>
      </c>
    </row>
    <row r="18" spans="1:34" x14ac:dyDescent="0.25">
      <c r="A18" s="195"/>
      <c r="B18" s="76" t="s">
        <v>224</v>
      </c>
      <c r="C18" s="125"/>
      <c r="D18" s="77" t="str">
        <f t="shared" si="17"/>
        <v/>
      </c>
      <c r="E18" s="77" t="str">
        <f t="shared" si="0"/>
        <v/>
      </c>
      <c r="F18" s="77" t="b">
        <f t="shared" si="20"/>
        <v>0</v>
      </c>
      <c r="G18" s="77" t="str">
        <f t="shared" si="22"/>
        <v/>
      </c>
      <c r="H18" s="108"/>
      <c r="I18" s="78"/>
      <c r="J18" s="78"/>
      <c r="K18" s="78"/>
      <c r="L18" s="78"/>
      <c r="M18" s="78"/>
      <c r="N18" s="135">
        <f t="shared" si="21"/>
        <v>0</v>
      </c>
      <c r="O18" s="51"/>
      <c r="P18" s="67" t="str">
        <f t="shared" si="18"/>
        <v/>
      </c>
      <c r="Q18" s="68">
        <f t="shared" si="3"/>
        <v>0</v>
      </c>
      <c r="R18" s="69">
        <f t="shared" si="4"/>
        <v>0</v>
      </c>
      <c r="S18" s="70">
        <f t="shared" si="5"/>
        <v>0</v>
      </c>
      <c r="T18" s="71">
        <f t="shared" si="6"/>
        <v>0</v>
      </c>
      <c r="U18" s="72">
        <f t="shared" si="7"/>
        <v>0</v>
      </c>
      <c r="V18" s="73">
        <f t="shared" si="8"/>
        <v>0</v>
      </c>
      <c r="W18" s="71">
        <f t="shared" si="9"/>
        <v>0</v>
      </c>
      <c r="X18" s="69">
        <f t="shared" si="10"/>
        <v>0</v>
      </c>
      <c r="Y18" s="74">
        <f t="shared" si="11"/>
        <v>0</v>
      </c>
      <c r="Z18" s="68">
        <f t="shared" si="12"/>
        <v>0</v>
      </c>
      <c r="AA18" s="75">
        <f t="shared" si="13"/>
        <v>0</v>
      </c>
      <c r="AB18" s="73">
        <f t="shared" si="14"/>
        <v>0</v>
      </c>
      <c r="AC18" s="71">
        <f t="shared" si="15"/>
        <v>0</v>
      </c>
      <c r="AD18" s="72">
        <f t="shared" si="16"/>
        <v>0</v>
      </c>
      <c r="AE18" s="134">
        <f t="shared" si="19"/>
        <v>0</v>
      </c>
      <c r="AF18" s="56">
        <f>WF_5[[#This Row],[WF]]</f>
        <v>0</v>
      </c>
      <c r="AG18" s="57" t="str">
        <f>MF_6[[#This Row],[MF]]</f>
        <v>Treppe</v>
      </c>
      <c r="AH18" s="56" t="str">
        <f>FF_7[[#This Row],[FF]]</f>
        <v>Umkleideraum</v>
      </c>
    </row>
    <row r="19" spans="1:34" x14ac:dyDescent="0.25">
      <c r="A19" s="195"/>
      <c r="B19" s="76" t="s">
        <v>225</v>
      </c>
      <c r="C19" s="125"/>
      <c r="D19" s="77" t="str">
        <f t="shared" si="17"/>
        <v/>
      </c>
      <c r="E19" s="77" t="str">
        <f t="shared" si="0"/>
        <v/>
      </c>
      <c r="F19" s="77" t="b">
        <f t="shared" si="20"/>
        <v>0</v>
      </c>
      <c r="G19" s="77" t="str">
        <f t="shared" si="22"/>
        <v/>
      </c>
      <c r="H19" s="108"/>
      <c r="I19" s="78"/>
      <c r="J19" s="78"/>
      <c r="K19" s="78"/>
      <c r="L19" s="78"/>
      <c r="M19" s="78"/>
      <c r="N19" s="135">
        <f t="shared" si="21"/>
        <v>0</v>
      </c>
      <c r="O19" s="51"/>
      <c r="P19" s="67" t="str">
        <f t="shared" si="18"/>
        <v/>
      </c>
      <c r="Q19" s="68">
        <f t="shared" si="3"/>
        <v>0</v>
      </c>
      <c r="R19" s="69">
        <f t="shared" si="4"/>
        <v>0</v>
      </c>
      <c r="S19" s="70">
        <f t="shared" si="5"/>
        <v>0</v>
      </c>
      <c r="T19" s="71">
        <f t="shared" si="6"/>
        <v>0</v>
      </c>
      <c r="U19" s="72">
        <f t="shared" si="7"/>
        <v>0</v>
      </c>
      <c r="V19" s="73">
        <f t="shared" si="8"/>
        <v>0</v>
      </c>
      <c r="W19" s="71">
        <f t="shared" si="9"/>
        <v>0</v>
      </c>
      <c r="X19" s="69">
        <f t="shared" si="10"/>
        <v>0</v>
      </c>
      <c r="Y19" s="74">
        <f t="shared" si="11"/>
        <v>0</v>
      </c>
      <c r="Z19" s="68">
        <f t="shared" si="12"/>
        <v>0</v>
      </c>
      <c r="AA19" s="75">
        <f t="shared" si="13"/>
        <v>0</v>
      </c>
      <c r="AB19" s="73">
        <f t="shared" si="14"/>
        <v>0</v>
      </c>
      <c r="AC19" s="71">
        <f t="shared" si="15"/>
        <v>0</v>
      </c>
      <c r="AD19" s="72">
        <f t="shared" si="16"/>
        <v>0</v>
      </c>
      <c r="AE19" s="134">
        <f t="shared" si="19"/>
        <v>0</v>
      </c>
      <c r="AF19" s="56">
        <f>WF_5[[#This Row],[WF]]</f>
        <v>0</v>
      </c>
      <c r="AG19" s="57" t="str">
        <f>MF_6[[#This Row],[MF]]</f>
        <v>Wäscheraum</v>
      </c>
      <c r="AH19" s="56">
        <f>FF_7[[#This Row],[FF]]</f>
        <v>0</v>
      </c>
    </row>
    <row r="20" spans="1:34" x14ac:dyDescent="0.25">
      <c r="A20" s="195"/>
      <c r="B20" s="76" t="s">
        <v>226</v>
      </c>
      <c r="C20" s="125"/>
      <c r="D20" s="77" t="str">
        <f t="shared" si="17"/>
        <v/>
      </c>
      <c r="E20" s="77" t="str">
        <f t="shared" si="0"/>
        <v/>
      </c>
      <c r="F20" s="77" t="b">
        <f t="shared" si="20"/>
        <v>0</v>
      </c>
      <c r="G20" s="77" t="str">
        <f t="shared" si="22"/>
        <v/>
      </c>
      <c r="H20" s="108"/>
      <c r="I20" s="78"/>
      <c r="J20" s="78"/>
      <c r="K20" s="78"/>
      <c r="L20" s="78"/>
      <c r="M20" s="78"/>
      <c r="N20" s="135">
        <f t="shared" si="21"/>
        <v>0</v>
      </c>
      <c r="O20" s="51"/>
      <c r="P20" s="67" t="str">
        <f t="shared" si="18"/>
        <v/>
      </c>
      <c r="Q20" s="68">
        <f t="shared" si="3"/>
        <v>0</v>
      </c>
      <c r="R20" s="69">
        <f t="shared" si="4"/>
        <v>0</v>
      </c>
      <c r="S20" s="70">
        <f t="shared" si="5"/>
        <v>0</v>
      </c>
      <c r="T20" s="71">
        <f t="shared" si="6"/>
        <v>0</v>
      </c>
      <c r="U20" s="72">
        <f t="shared" si="7"/>
        <v>0</v>
      </c>
      <c r="V20" s="73">
        <f t="shared" si="8"/>
        <v>0</v>
      </c>
      <c r="W20" s="71">
        <f t="shared" si="9"/>
        <v>0</v>
      </c>
      <c r="X20" s="69">
        <f t="shared" si="10"/>
        <v>0</v>
      </c>
      <c r="Y20" s="74">
        <f t="shared" si="11"/>
        <v>0</v>
      </c>
      <c r="Z20" s="68">
        <f t="shared" si="12"/>
        <v>0</v>
      </c>
      <c r="AA20" s="75">
        <f t="shared" si="13"/>
        <v>0</v>
      </c>
      <c r="AB20" s="73">
        <f t="shared" si="14"/>
        <v>0</v>
      </c>
      <c r="AC20" s="71">
        <f t="shared" si="15"/>
        <v>0</v>
      </c>
      <c r="AD20" s="72">
        <f t="shared" si="16"/>
        <v>0</v>
      </c>
      <c r="AE20" s="134">
        <f t="shared" si="19"/>
        <v>0</v>
      </c>
      <c r="AF20" s="56">
        <f>WF_5[[#This Row],[WF]]</f>
        <v>0</v>
      </c>
      <c r="AG20" s="57" t="str">
        <f>MF_6[[#This Row],[MF]]</f>
        <v>Telefonnische</v>
      </c>
      <c r="AH20" s="56">
        <f>FF_7[[#This Row],[FF]]</f>
        <v>0</v>
      </c>
    </row>
    <row r="21" spans="1:34" x14ac:dyDescent="0.25">
      <c r="A21" s="195"/>
      <c r="B21" s="76" t="s">
        <v>227</v>
      </c>
      <c r="C21" s="125"/>
      <c r="D21" s="77" t="str">
        <f t="shared" si="17"/>
        <v/>
      </c>
      <c r="E21" s="77" t="str">
        <f t="shared" si="0"/>
        <v/>
      </c>
      <c r="F21" s="77" t="b">
        <f t="shared" si="20"/>
        <v>0</v>
      </c>
      <c r="G21" s="77" t="str">
        <f t="shared" si="22"/>
        <v/>
      </c>
      <c r="H21" s="108"/>
      <c r="I21" s="78"/>
      <c r="J21" s="78"/>
      <c r="K21" s="78"/>
      <c r="L21" s="78"/>
      <c r="M21" s="78"/>
      <c r="N21" s="135">
        <f t="shared" si="21"/>
        <v>0</v>
      </c>
      <c r="O21" s="51"/>
      <c r="P21" s="67" t="str">
        <f t="shared" si="18"/>
        <v/>
      </c>
      <c r="Q21" s="68">
        <f t="shared" si="3"/>
        <v>0</v>
      </c>
      <c r="R21" s="69">
        <f t="shared" si="4"/>
        <v>0</v>
      </c>
      <c r="S21" s="70">
        <f t="shared" si="5"/>
        <v>0</v>
      </c>
      <c r="T21" s="71">
        <f t="shared" si="6"/>
        <v>0</v>
      </c>
      <c r="U21" s="72">
        <f t="shared" si="7"/>
        <v>0</v>
      </c>
      <c r="V21" s="73">
        <f t="shared" si="8"/>
        <v>0</v>
      </c>
      <c r="W21" s="71">
        <f t="shared" si="9"/>
        <v>0</v>
      </c>
      <c r="X21" s="69">
        <f t="shared" si="10"/>
        <v>0</v>
      </c>
      <c r="Y21" s="74">
        <f t="shared" si="11"/>
        <v>0</v>
      </c>
      <c r="Z21" s="68">
        <f t="shared" si="12"/>
        <v>0</v>
      </c>
      <c r="AA21" s="75">
        <f t="shared" si="13"/>
        <v>0</v>
      </c>
      <c r="AB21" s="73">
        <f t="shared" si="14"/>
        <v>0</v>
      </c>
      <c r="AC21" s="71">
        <f t="shared" si="15"/>
        <v>0</v>
      </c>
      <c r="AD21" s="72">
        <f t="shared" si="16"/>
        <v>0</v>
      </c>
      <c r="AE21" s="134">
        <f t="shared" si="19"/>
        <v>0</v>
      </c>
      <c r="AF21" s="56">
        <f>WF_5[[#This Row],[WF]]</f>
        <v>0</v>
      </c>
      <c r="AG21" s="57" t="str">
        <f>MF_6[[#This Row],[MF]]</f>
        <v>Gästezimmer</v>
      </c>
      <c r="AH21" s="56">
        <f>FF_7[[#This Row],[FF]]</f>
        <v>0</v>
      </c>
    </row>
    <row r="22" spans="1:34" x14ac:dyDescent="0.25">
      <c r="A22" s="195"/>
      <c r="B22" s="76" t="s">
        <v>228</v>
      </c>
      <c r="C22" s="125"/>
      <c r="D22" s="77" t="str">
        <f t="shared" si="17"/>
        <v/>
      </c>
      <c r="E22" s="77" t="str">
        <f t="shared" si="0"/>
        <v/>
      </c>
      <c r="F22" s="77" t="b">
        <f t="shared" si="20"/>
        <v>0</v>
      </c>
      <c r="G22" s="77" t="str">
        <f t="shared" si="22"/>
        <v/>
      </c>
      <c r="H22" s="108"/>
      <c r="I22" s="78"/>
      <c r="J22" s="78"/>
      <c r="K22" s="78"/>
      <c r="L22" s="78"/>
      <c r="M22" s="78"/>
      <c r="N22" s="135">
        <f t="shared" si="21"/>
        <v>0</v>
      </c>
      <c r="O22" s="51"/>
      <c r="P22" s="67" t="str">
        <f t="shared" si="18"/>
        <v/>
      </c>
      <c r="Q22" s="68">
        <f t="shared" si="3"/>
        <v>0</v>
      </c>
      <c r="R22" s="69">
        <f t="shared" si="4"/>
        <v>0</v>
      </c>
      <c r="S22" s="70">
        <f t="shared" si="5"/>
        <v>0</v>
      </c>
      <c r="T22" s="71">
        <f t="shared" si="6"/>
        <v>0</v>
      </c>
      <c r="U22" s="72">
        <f t="shared" si="7"/>
        <v>0</v>
      </c>
      <c r="V22" s="73">
        <f t="shared" si="8"/>
        <v>0</v>
      </c>
      <c r="W22" s="71">
        <f t="shared" si="9"/>
        <v>0</v>
      </c>
      <c r="X22" s="69">
        <f t="shared" si="10"/>
        <v>0</v>
      </c>
      <c r="Y22" s="74">
        <f t="shared" si="11"/>
        <v>0</v>
      </c>
      <c r="Z22" s="68">
        <f t="shared" si="12"/>
        <v>0</v>
      </c>
      <c r="AA22" s="75">
        <f t="shared" si="13"/>
        <v>0</v>
      </c>
      <c r="AB22" s="73">
        <f t="shared" si="14"/>
        <v>0</v>
      </c>
      <c r="AC22" s="71">
        <f t="shared" si="15"/>
        <v>0</v>
      </c>
      <c r="AD22" s="72">
        <f t="shared" si="16"/>
        <v>0</v>
      </c>
      <c r="AE22" s="134">
        <f t="shared" si="19"/>
        <v>0</v>
      </c>
      <c r="AF22" s="56">
        <f>WF_5[[#This Row],[WF]]</f>
        <v>0</v>
      </c>
      <c r="AG22" s="57" t="str">
        <f>MF_6[[#This Row],[MF]]</f>
        <v>Schmutzräume</v>
      </c>
      <c r="AH22" s="56">
        <f>FF_7[[#This Row],[FF]]</f>
        <v>0</v>
      </c>
    </row>
    <row r="23" spans="1:34" x14ac:dyDescent="0.25">
      <c r="A23" s="195"/>
      <c r="B23" s="76" t="s">
        <v>229</v>
      </c>
      <c r="C23" s="125"/>
      <c r="D23" s="77" t="str">
        <f t="shared" si="17"/>
        <v/>
      </c>
      <c r="E23" s="77" t="str">
        <f t="shared" si="0"/>
        <v/>
      </c>
      <c r="F23" s="77" t="b">
        <f t="shared" si="20"/>
        <v>0</v>
      </c>
      <c r="G23" s="77" t="str">
        <f t="shared" si="22"/>
        <v/>
      </c>
      <c r="H23" s="108"/>
      <c r="I23" s="78"/>
      <c r="J23" s="78"/>
      <c r="K23" s="78"/>
      <c r="L23" s="78"/>
      <c r="M23" s="78"/>
      <c r="N23" s="135">
        <f t="shared" si="21"/>
        <v>0</v>
      </c>
      <c r="O23" s="51"/>
      <c r="P23" s="67" t="str">
        <f t="shared" si="18"/>
        <v/>
      </c>
      <c r="Q23" s="68">
        <f t="shared" si="3"/>
        <v>0</v>
      </c>
      <c r="R23" s="69">
        <f t="shared" si="4"/>
        <v>0</v>
      </c>
      <c r="S23" s="70">
        <f t="shared" si="5"/>
        <v>0</v>
      </c>
      <c r="T23" s="71">
        <f t="shared" si="6"/>
        <v>0</v>
      </c>
      <c r="U23" s="72">
        <f t="shared" si="7"/>
        <v>0</v>
      </c>
      <c r="V23" s="73">
        <f t="shared" si="8"/>
        <v>0</v>
      </c>
      <c r="W23" s="71">
        <f t="shared" si="9"/>
        <v>0</v>
      </c>
      <c r="X23" s="69">
        <f t="shared" si="10"/>
        <v>0</v>
      </c>
      <c r="Y23" s="74">
        <f t="shared" si="11"/>
        <v>0</v>
      </c>
      <c r="Z23" s="68">
        <f t="shared" si="12"/>
        <v>0</v>
      </c>
      <c r="AA23" s="75">
        <f t="shared" si="13"/>
        <v>0</v>
      </c>
      <c r="AB23" s="73">
        <f t="shared" si="14"/>
        <v>0</v>
      </c>
      <c r="AC23" s="71">
        <f t="shared" si="15"/>
        <v>0</v>
      </c>
      <c r="AD23" s="72">
        <f t="shared" si="16"/>
        <v>0</v>
      </c>
      <c r="AE23" s="134">
        <f t="shared" si="19"/>
        <v>0</v>
      </c>
      <c r="AF23" s="79"/>
      <c r="AG23" s="57" t="str">
        <f>MF_6[[#This Row],[MF]]</f>
        <v>Veranstaltungsraum</v>
      </c>
      <c r="AH23" s="56">
        <f>FF_7[[#This Row],[FF]]</f>
        <v>0</v>
      </c>
    </row>
    <row r="24" spans="1:34" x14ac:dyDescent="0.25">
      <c r="A24" s="195"/>
      <c r="B24" s="76" t="s">
        <v>230</v>
      </c>
      <c r="C24" s="125"/>
      <c r="D24" s="77" t="str">
        <f t="shared" si="17"/>
        <v/>
      </c>
      <c r="E24" s="77" t="str">
        <f t="shared" si="0"/>
        <v/>
      </c>
      <c r="F24" s="77" t="b">
        <f t="shared" si="20"/>
        <v>0</v>
      </c>
      <c r="G24" s="77" t="str">
        <f t="shared" si="22"/>
        <v/>
      </c>
      <c r="H24" s="108"/>
      <c r="I24" s="78"/>
      <c r="J24" s="78"/>
      <c r="K24" s="78"/>
      <c r="L24" s="78"/>
      <c r="M24" s="78"/>
      <c r="N24" s="135">
        <f t="shared" si="21"/>
        <v>0</v>
      </c>
      <c r="O24" s="51"/>
      <c r="P24" s="67" t="str">
        <f t="shared" si="18"/>
        <v/>
      </c>
      <c r="Q24" s="68">
        <f t="shared" si="3"/>
        <v>0</v>
      </c>
      <c r="R24" s="69">
        <f t="shared" si="4"/>
        <v>0</v>
      </c>
      <c r="S24" s="70">
        <f t="shared" si="5"/>
        <v>0</v>
      </c>
      <c r="T24" s="71">
        <f t="shared" si="6"/>
        <v>0</v>
      </c>
      <c r="U24" s="72">
        <f t="shared" si="7"/>
        <v>0</v>
      </c>
      <c r="V24" s="73">
        <f t="shared" si="8"/>
        <v>0</v>
      </c>
      <c r="W24" s="71">
        <f t="shared" si="9"/>
        <v>0</v>
      </c>
      <c r="X24" s="69">
        <f t="shared" si="10"/>
        <v>0</v>
      </c>
      <c r="Y24" s="74">
        <f t="shared" si="11"/>
        <v>0</v>
      </c>
      <c r="Z24" s="68">
        <f t="shared" si="12"/>
        <v>0</v>
      </c>
      <c r="AA24" s="75">
        <f t="shared" si="13"/>
        <v>0</v>
      </c>
      <c r="AB24" s="73">
        <f t="shared" si="14"/>
        <v>0</v>
      </c>
      <c r="AC24" s="71">
        <f t="shared" si="15"/>
        <v>0</v>
      </c>
      <c r="AD24" s="72">
        <f t="shared" si="16"/>
        <v>0</v>
      </c>
      <c r="AE24" s="134">
        <f t="shared" si="19"/>
        <v>0</v>
      </c>
      <c r="AF24" s="79"/>
      <c r="AG24" s="57" t="str">
        <f>MF_6[[#This Row],[MF]]</f>
        <v>Zentralküche</v>
      </c>
      <c r="AH24" s="56">
        <f>FF_7[[#This Row],[FF]]</f>
        <v>0</v>
      </c>
    </row>
    <row r="25" spans="1:34" x14ac:dyDescent="0.25">
      <c r="A25" s="195"/>
      <c r="B25" s="76" t="s">
        <v>231</v>
      </c>
      <c r="C25" s="125"/>
      <c r="D25" s="77" t="str">
        <f t="shared" si="17"/>
        <v/>
      </c>
      <c r="E25" s="77" t="str">
        <f t="shared" si="0"/>
        <v/>
      </c>
      <c r="F25" s="77" t="b">
        <f t="shared" si="20"/>
        <v>0</v>
      </c>
      <c r="G25" s="77" t="str">
        <f t="shared" si="22"/>
        <v/>
      </c>
      <c r="H25" s="108"/>
      <c r="I25" s="78"/>
      <c r="J25" s="78"/>
      <c r="K25" s="78"/>
      <c r="L25" s="78"/>
      <c r="M25" s="78"/>
      <c r="N25" s="135">
        <f t="shared" si="21"/>
        <v>0</v>
      </c>
      <c r="O25" s="51"/>
      <c r="P25" s="67" t="str">
        <f t="shared" si="18"/>
        <v/>
      </c>
      <c r="Q25" s="68">
        <f t="shared" si="3"/>
        <v>0</v>
      </c>
      <c r="R25" s="69">
        <f t="shared" si="4"/>
        <v>0</v>
      </c>
      <c r="S25" s="70">
        <f t="shared" si="5"/>
        <v>0</v>
      </c>
      <c r="T25" s="71">
        <f t="shared" si="6"/>
        <v>0</v>
      </c>
      <c r="U25" s="72">
        <f t="shared" si="7"/>
        <v>0</v>
      </c>
      <c r="V25" s="73">
        <f t="shared" si="8"/>
        <v>0</v>
      </c>
      <c r="W25" s="71">
        <f t="shared" si="9"/>
        <v>0</v>
      </c>
      <c r="X25" s="69">
        <f t="shared" si="10"/>
        <v>0</v>
      </c>
      <c r="Y25" s="74">
        <f t="shared" si="11"/>
        <v>0</v>
      </c>
      <c r="Z25" s="68">
        <f t="shared" si="12"/>
        <v>0</v>
      </c>
      <c r="AA25" s="75">
        <f t="shared" si="13"/>
        <v>0</v>
      </c>
      <c r="AB25" s="73">
        <f t="shared" si="14"/>
        <v>0</v>
      </c>
      <c r="AC25" s="71">
        <f t="shared" si="15"/>
        <v>0</v>
      </c>
      <c r="AD25" s="72">
        <f t="shared" si="16"/>
        <v>0</v>
      </c>
      <c r="AE25" s="134">
        <f t="shared" si="19"/>
        <v>0</v>
      </c>
      <c r="AF25" s="79"/>
      <c r="AG25" s="57" t="str">
        <f>MF_6[[#This Row],[MF]]</f>
        <v>Zentralverwaltung</v>
      </c>
      <c r="AH25" s="56">
        <f>FF_7[[#This Row],[FF]]</f>
        <v>0</v>
      </c>
    </row>
    <row r="26" spans="1:34" x14ac:dyDescent="0.25">
      <c r="A26" s="195"/>
      <c r="B26" s="76" t="s">
        <v>232</v>
      </c>
      <c r="C26" s="125"/>
      <c r="D26" s="77" t="str">
        <f t="shared" si="17"/>
        <v/>
      </c>
      <c r="E26" s="77" t="str">
        <f t="shared" si="0"/>
        <v/>
      </c>
      <c r="F26" s="77" t="b">
        <f t="shared" si="20"/>
        <v>0</v>
      </c>
      <c r="G26" s="77" t="str">
        <f t="shared" si="22"/>
        <v/>
      </c>
      <c r="H26" s="108"/>
      <c r="I26" s="78"/>
      <c r="J26" s="78"/>
      <c r="K26" s="78"/>
      <c r="L26" s="78"/>
      <c r="M26" s="78"/>
      <c r="N26" s="135">
        <f t="shared" si="21"/>
        <v>0</v>
      </c>
      <c r="O26" s="51"/>
      <c r="P26" s="67" t="str">
        <f t="shared" si="18"/>
        <v/>
      </c>
      <c r="Q26" s="68">
        <f t="shared" si="3"/>
        <v>0</v>
      </c>
      <c r="R26" s="69">
        <f t="shared" si="4"/>
        <v>0</v>
      </c>
      <c r="S26" s="70">
        <f t="shared" si="5"/>
        <v>0</v>
      </c>
      <c r="T26" s="71">
        <f t="shared" si="6"/>
        <v>0</v>
      </c>
      <c r="U26" s="72">
        <f t="shared" si="7"/>
        <v>0</v>
      </c>
      <c r="V26" s="73">
        <f t="shared" si="8"/>
        <v>0</v>
      </c>
      <c r="W26" s="71">
        <f t="shared" si="9"/>
        <v>0</v>
      </c>
      <c r="X26" s="69">
        <f t="shared" si="10"/>
        <v>0</v>
      </c>
      <c r="Y26" s="74">
        <f t="shared" si="11"/>
        <v>0</v>
      </c>
      <c r="Z26" s="68">
        <f t="shared" si="12"/>
        <v>0</v>
      </c>
      <c r="AA26" s="75">
        <f t="shared" si="13"/>
        <v>0</v>
      </c>
      <c r="AB26" s="73">
        <f t="shared" si="14"/>
        <v>0</v>
      </c>
      <c r="AC26" s="71">
        <f t="shared" si="15"/>
        <v>0</v>
      </c>
      <c r="AD26" s="72">
        <f t="shared" si="16"/>
        <v>0</v>
      </c>
      <c r="AE26" s="134">
        <f t="shared" si="19"/>
        <v>0</v>
      </c>
      <c r="AF26" s="79"/>
      <c r="AG26" s="57" t="str">
        <f>MF_6[[#This Row],[MF]]</f>
        <v>Zentralwäscherei</v>
      </c>
      <c r="AH26" s="56">
        <f>FF_7[[#This Row],[FF]]</f>
        <v>0</v>
      </c>
    </row>
    <row r="27" spans="1:34" x14ac:dyDescent="0.25">
      <c r="A27" s="195"/>
      <c r="B27" s="76" t="s">
        <v>233</v>
      </c>
      <c r="C27" s="125"/>
      <c r="D27" s="77" t="str">
        <f t="shared" si="17"/>
        <v/>
      </c>
      <c r="E27" s="77" t="str">
        <f t="shared" si="0"/>
        <v/>
      </c>
      <c r="F27" s="77" t="b">
        <f t="shared" si="20"/>
        <v>0</v>
      </c>
      <c r="G27" s="77" t="str">
        <f t="shared" si="22"/>
        <v/>
      </c>
      <c r="H27" s="108"/>
      <c r="I27" s="78"/>
      <c r="J27" s="78"/>
      <c r="K27" s="78"/>
      <c r="L27" s="78"/>
      <c r="M27" s="78"/>
      <c r="N27" s="135">
        <f t="shared" si="21"/>
        <v>0</v>
      </c>
      <c r="O27" s="51"/>
      <c r="P27" s="67" t="str">
        <f t="shared" si="18"/>
        <v/>
      </c>
      <c r="Q27" s="68">
        <f t="shared" si="3"/>
        <v>0</v>
      </c>
      <c r="R27" s="69">
        <f t="shared" si="4"/>
        <v>0</v>
      </c>
      <c r="S27" s="70">
        <f t="shared" si="5"/>
        <v>0</v>
      </c>
      <c r="T27" s="71">
        <f t="shared" si="6"/>
        <v>0</v>
      </c>
      <c r="U27" s="72">
        <f t="shared" si="7"/>
        <v>0</v>
      </c>
      <c r="V27" s="73">
        <f t="shared" si="8"/>
        <v>0</v>
      </c>
      <c r="W27" s="71">
        <f t="shared" si="9"/>
        <v>0</v>
      </c>
      <c r="X27" s="69">
        <f t="shared" si="10"/>
        <v>0</v>
      </c>
      <c r="Y27" s="74">
        <f t="shared" si="11"/>
        <v>0</v>
      </c>
      <c r="Z27" s="68">
        <f t="shared" si="12"/>
        <v>0</v>
      </c>
      <c r="AA27" s="75">
        <f t="shared" si="13"/>
        <v>0</v>
      </c>
      <c r="AB27" s="73">
        <f t="shared" si="14"/>
        <v>0</v>
      </c>
      <c r="AC27" s="71">
        <f t="shared" si="15"/>
        <v>0</v>
      </c>
      <c r="AD27" s="72">
        <f t="shared" si="16"/>
        <v>0</v>
      </c>
      <c r="AE27" s="134">
        <f t="shared" si="19"/>
        <v>0</v>
      </c>
      <c r="AF27" s="79"/>
      <c r="AG27" s="57">
        <f>MF_6[[#This Row],[MF]]</f>
        <v>0</v>
      </c>
      <c r="AH27" s="56">
        <f>FF_7[[#This Row],[FF]]</f>
        <v>0</v>
      </c>
    </row>
    <row r="28" spans="1:34" x14ac:dyDescent="0.25">
      <c r="A28" s="195"/>
      <c r="B28" s="76" t="s">
        <v>234</v>
      </c>
      <c r="C28" s="125"/>
      <c r="D28" s="77" t="str">
        <f t="shared" si="17"/>
        <v/>
      </c>
      <c r="E28" s="77" t="str">
        <f t="shared" si="0"/>
        <v/>
      </c>
      <c r="F28" s="77" t="b">
        <f t="shared" si="20"/>
        <v>0</v>
      </c>
      <c r="G28" s="77" t="str">
        <f t="shared" si="22"/>
        <v/>
      </c>
      <c r="H28" s="108"/>
      <c r="I28" s="78"/>
      <c r="J28" s="78"/>
      <c r="K28" s="78"/>
      <c r="L28" s="78"/>
      <c r="M28" s="78"/>
      <c r="N28" s="135">
        <f t="shared" si="21"/>
        <v>0</v>
      </c>
      <c r="O28" s="51"/>
      <c r="P28" s="67" t="str">
        <f t="shared" si="18"/>
        <v/>
      </c>
      <c r="Q28" s="68">
        <f t="shared" si="3"/>
        <v>0</v>
      </c>
      <c r="R28" s="69">
        <f t="shared" si="4"/>
        <v>0</v>
      </c>
      <c r="S28" s="70">
        <f t="shared" si="5"/>
        <v>0</v>
      </c>
      <c r="T28" s="71">
        <f t="shared" si="6"/>
        <v>0</v>
      </c>
      <c r="U28" s="72">
        <f t="shared" si="7"/>
        <v>0</v>
      </c>
      <c r="V28" s="73">
        <f t="shared" si="8"/>
        <v>0</v>
      </c>
      <c r="W28" s="71">
        <f t="shared" si="9"/>
        <v>0</v>
      </c>
      <c r="X28" s="69">
        <f t="shared" si="10"/>
        <v>0</v>
      </c>
      <c r="Y28" s="74">
        <f t="shared" si="11"/>
        <v>0</v>
      </c>
      <c r="Z28" s="68">
        <f t="shared" si="12"/>
        <v>0</v>
      </c>
      <c r="AA28" s="75">
        <f t="shared" si="13"/>
        <v>0</v>
      </c>
      <c r="AB28" s="73">
        <f t="shared" si="14"/>
        <v>0</v>
      </c>
      <c r="AC28" s="71">
        <f t="shared" si="15"/>
        <v>0</v>
      </c>
      <c r="AD28" s="72">
        <f t="shared" si="16"/>
        <v>0</v>
      </c>
      <c r="AE28" s="134">
        <f t="shared" si="19"/>
        <v>0</v>
      </c>
      <c r="AF28" s="79"/>
      <c r="AG28" s="57">
        <f>MF_6[[#This Row],[MF]]</f>
        <v>0</v>
      </c>
      <c r="AH28" s="56">
        <f>FF_7[[#This Row],[FF]]</f>
        <v>0</v>
      </c>
    </row>
    <row r="29" spans="1:34" x14ac:dyDescent="0.25">
      <c r="A29" s="195"/>
      <c r="B29" s="76" t="s">
        <v>235</v>
      </c>
      <c r="C29" s="125"/>
      <c r="D29" s="77" t="str">
        <f t="shared" si="17"/>
        <v/>
      </c>
      <c r="E29" s="77" t="str">
        <f t="shared" si="0"/>
        <v/>
      </c>
      <c r="F29" s="77" t="b">
        <f t="shared" si="20"/>
        <v>0</v>
      </c>
      <c r="G29" s="77" t="str">
        <f>IF(C29=$AH$2,"FF",IF(C29=$AH$3,"FF",IF(C29=$AH$4,"FF",IF(C29=$AH$5,"FF",IF(C29=$AH$6,"FF",IF(C29=$AH$7,"FF",IF(C29=$AH$8,"FF",IF(C29=$AH$9,"FF",IF(C29=$AH$10,"FF",IF(C29=$AH$11,"FF",IF(C29=$AH$12,"FF",IF(C29=$AH$13,"FF",IF(C29=$AH$14,"FF",IF(C29=$AH$15,"FF",IF(C29=$AH$16,"FF",IF(C29=$AH$17,"FF",IF(C29=$AH$18,"FF","")))))))))))))))))</f>
        <v/>
      </c>
      <c r="H29" s="108"/>
      <c r="I29" s="78"/>
      <c r="J29" s="78"/>
      <c r="K29" s="78"/>
      <c r="L29" s="78"/>
      <c r="M29" s="78"/>
      <c r="N29" s="135">
        <f t="shared" si="21"/>
        <v>0</v>
      </c>
      <c r="O29" s="51"/>
      <c r="P29" s="67" t="str">
        <f t="shared" si="18"/>
        <v/>
      </c>
      <c r="Q29" s="68">
        <f t="shared" si="3"/>
        <v>0</v>
      </c>
      <c r="R29" s="69">
        <f t="shared" si="4"/>
        <v>0</v>
      </c>
      <c r="S29" s="70">
        <f t="shared" si="5"/>
        <v>0</v>
      </c>
      <c r="T29" s="71">
        <f t="shared" si="6"/>
        <v>0</v>
      </c>
      <c r="U29" s="72">
        <f t="shared" si="7"/>
        <v>0</v>
      </c>
      <c r="V29" s="73">
        <f t="shared" si="8"/>
        <v>0</v>
      </c>
      <c r="W29" s="71">
        <f t="shared" si="9"/>
        <v>0</v>
      </c>
      <c r="X29" s="69">
        <f t="shared" si="10"/>
        <v>0</v>
      </c>
      <c r="Y29" s="74">
        <f t="shared" si="11"/>
        <v>0</v>
      </c>
      <c r="Z29" s="68">
        <f t="shared" si="12"/>
        <v>0</v>
      </c>
      <c r="AA29" s="75">
        <f t="shared" si="13"/>
        <v>0</v>
      </c>
      <c r="AB29" s="73">
        <f t="shared" si="14"/>
        <v>0</v>
      </c>
      <c r="AC29" s="71">
        <f t="shared" si="15"/>
        <v>0</v>
      </c>
      <c r="AD29" s="72">
        <f t="shared" si="16"/>
        <v>0</v>
      </c>
      <c r="AE29" s="134">
        <f t="shared" si="19"/>
        <v>0</v>
      </c>
      <c r="AG29" s="57">
        <f>MF_6[[#This Row],[MF]]</f>
        <v>0</v>
      </c>
      <c r="AH29" s="56">
        <f>FF_7[[#This Row],[FF]]</f>
        <v>0</v>
      </c>
    </row>
    <row r="30" spans="1:34" x14ac:dyDescent="0.25">
      <c r="A30" s="195"/>
      <c r="B30" s="76" t="s">
        <v>236</v>
      </c>
      <c r="C30" s="125"/>
      <c r="D30" s="77" t="str">
        <f t="shared" si="17"/>
        <v/>
      </c>
      <c r="E30" s="77" t="str">
        <f t="shared" si="0"/>
        <v/>
      </c>
      <c r="F30" s="77" t="b">
        <f t="shared" si="20"/>
        <v>0</v>
      </c>
      <c r="G30" s="77" t="str">
        <f t="shared" si="22"/>
        <v/>
      </c>
      <c r="H30" s="108"/>
      <c r="I30" s="78"/>
      <c r="J30" s="78"/>
      <c r="K30" s="78"/>
      <c r="L30" s="78"/>
      <c r="M30" s="78"/>
      <c r="N30" s="135">
        <f t="shared" si="21"/>
        <v>0</v>
      </c>
      <c r="O30" s="51"/>
      <c r="P30" s="67" t="str">
        <f t="shared" si="18"/>
        <v/>
      </c>
      <c r="Q30" s="68">
        <f t="shared" si="3"/>
        <v>0</v>
      </c>
      <c r="R30" s="69">
        <f t="shared" si="4"/>
        <v>0</v>
      </c>
      <c r="S30" s="70">
        <f t="shared" si="5"/>
        <v>0</v>
      </c>
      <c r="T30" s="71">
        <f t="shared" si="6"/>
        <v>0</v>
      </c>
      <c r="U30" s="72">
        <f t="shared" si="7"/>
        <v>0</v>
      </c>
      <c r="V30" s="73">
        <f t="shared" si="8"/>
        <v>0</v>
      </c>
      <c r="W30" s="71">
        <f t="shared" si="9"/>
        <v>0</v>
      </c>
      <c r="X30" s="69">
        <f t="shared" si="10"/>
        <v>0</v>
      </c>
      <c r="Y30" s="74">
        <f t="shared" si="11"/>
        <v>0</v>
      </c>
      <c r="Z30" s="68">
        <f t="shared" si="12"/>
        <v>0</v>
      </c>
      <c r="AA30" s="75">
        <f t="shared" si="13"/>
        <v>0</v>
      </c>
      <c r="AB30" s="73">
        <f t="shared" si="14"/>
        <v>0</v>
      </c>
      <c r="AC30" s="71">
        <f t="shared" si="15"/>
        <v>0</v>
      </c>
      <c r="AD30" s="72">
        <f t="shared" si="16"/>
        <v>0</v>
      </c>
      <c r="AE30" s="134">
        <f t="shared" si="19"/>
        <v>0</v>
      </c>
      <c r="AH30" s="56">
        <f>FF_7[[#This Row],[FF]]</f>
        <v>0</v>
      </c>
    </row>
    <row r="31" spans="1:34" x14ac:dyDescent="0.25">
      <c r="A31" s="195"/>
      <c r="B31" s="76" t="s">
        <v>237</v>
      </c>
      <c r="C31" s="125"/>
      <c r="D31" s="77" t="str">
        <f t="shared" si="17"/>
        <v/>
      </c>
      <c r="E31" s="77" t="str">
        <f t="shared" si="0"/>
        <v/>
      </c>
      <c r="F31" s="77" t="b">
        <f t="shared" si="20"/>
        <v>0</v>
      </c>
      <c r="G31" s="77" t="str">
        <f t="shared" si="22"/>
        <v/>
      </c>
      <c r="H31" s="108"/>
      <c r="I31" s="78"/>
      <c r="J31" s="78"/>
      <c r="K31" s="78"/>
      <c r="L31" s="78"/>
      <c r="M31" s="78"/>
      <c r="N31" s="135">
        <f t="shared" si="21"/>
        <v>0</v>
      </c>
      <c r="O31" s="51"/>
      <c r="P31" s="67" t="str">
        <f t="shared" si="18"/>
        <v/>
      </c>
      <c r="Q31" s="68">
        <f t="shared" si="3"/>
        <v>0</v>
      </c>
      <c r="R31" s="69">
        <f t="shared" si="4"/>
        <v>0</v>
      </c>
      <c r="S31" s="70">
        <f t="shared" si="5"/>
        <v>0</v>
      </c>
      <c r="T31" s="71">
        <f t="shared" si="6"/>
        <v>0</v>
      </c>
      <c r="U31" s="72">
        <f t="shared" si="7"/>
        <v>0</v>
      </c>
      <c r="V31" s="73">
        <f t="shared" si="8"/>
        <v>0</v>
      </c>
      <c r="W31" s="71">
        <f t="shared" si="9"/>
        <v>0</v>
      </c>
      <c r="X31" s="69">
        <f t="shared" si="10"/>
        <v>0</v>
      </c>
      <c r="Y31" s="74">
        <f t="shared" si="11"/>
        <v>0</v>
      </c>
      <c r="Z31" s="68">
        <f t="shared" si="12"/>
        <v>0</v>
      </c>
      <c r="AA31" s="75">
        <f t="shared" si="13"/>
        <v>0</v>
      </c>
      <c r="AB31" s="73">
        <f t="shared" si="14"/>
        <v>0</v>
      </c>
      <c r="AC31" s="71">
        <f t="shared" si="15"/>
        <v>0</v>
      </c>
      <c r="AD31" s="72">
        <f t="shared" si="16"/>
        <v>0</v>
      </c>
      <c r="AE31" s="134">
        <f t="shared" si="19"/>
        <v>0</v>
      </c>
      <c r="AH31" s="56">
        <f>FF_7[[#This Row],[FF]]</f>
        <v>0</v>
      </c>
    </row>
    <row r="32" spans="1:34" x14ac:dyDescent="0.25">
      <c r="A32" s="195"/>
      <c r="B32" s="76" t="s">
        <v>238</v>
      </c>
      <c r="C32" s="125"/>
      <c r="D32" s="77" t="str">
        <f t="shared" si="17"/>
        <v/>
      </c>
      <c r="E32" s="77" t="str">
        <f t="shared" si="0"/>
        <v/>
      </c>
      <c r="F32" s="77" t="b">
        <f t="shared" si="20"/>
        <v>0</v>
      </c>
      <c r="G32" s="77" t="str">
        <f t="shared" si="22"/>
        <v/>
      </c>
      <c r="H32" s="108"/>
      <c r="I32" s="78"/>
      <c r="J32" s="78"/>
      <c r="K32" s="78"/>
      <c r="L32" s="78"/>
      <c r="M32" s="78"/>
      <c r="N32" s="135">
        <f t="shared" si="21"/>
        <v>0</v>
      </c>
      <c r="O32" s="51"/>
      <c r="P32" s="67" t="str">
        <f t="shared" si="18"/>
        <v/>
      </c>
      <c r="Q32" s="68">
        <f t="shared" si="3"/>
        <v>0</v>
      </c>
      <c r="R32" s="69">
        <f t="shared" si="4"/>
        <v>0</v>
      </c>
      <c r="S32" s="70">
        <f t="shared" si="5"/>
        <v>0</v>
      </c>
      <c r="T32" s="71">
        <f t="shared" si="6"/>
        <v>0</v>
      </c>
      <c r="U32" s="72">
        <f t="shared" si="7"/>
        <v>0</v>
      </c>
      <c r="V32" s="73">
        <f t="shared" si="8"/>
        <v>0</v>
      </c>
      <c r="W32" s="71">
        <f t="shared" si="9"/>
        <v>0</v>
      </c>
      <c r="X32" s="69">
        <f t="shared" si="10"/>
        <v>0</v>
      </c>
      <c r="Y32" s="74">
        <f t="shared" si="11"/>
        <v>0</v>
      </c>
      <c r="Z32" s="68">
        <f t="shared" si="12"/>
        <v>0</v>
      </c>
      <c r="AA32" s="75">
        <f t="shared" si="13"/>
        <v>0</v>
      </c>
      <c r="AB32" s="73">
        <f t="shared" si="14"/>
        <v>0</v>
      </c>
      <c r="AC32" s="71">
        <f t="shared" si="15"/>
        <v>0</v>
      </c>
      <c r="AD32" s="72">
        <f t="shared" si="16"/>
        <v>0</v>
      </c>
      <c r="AE32" s="134">
        <f t="shared" si="19"/>
        <v>0</v>
      </c>
      <c r="AH32" s="56">
        <f>FF_7[[#This Row],[FF]]</f>
        <v>0</v>
      </c>
    </row>
    <row r="33" spans="1:34" x14ac:dyDescent="0.25">
      <c r="A33" s="195"/>
      <c r="B33" s="76" t="s">
        <v>239</v>
      </c>
      <c r="C33" s="125"/>
      <c r="D33" s="77" t="str">
        <f t="shared" si="17"/>
        <v/>
      </c>
      <c r="E33" s="77" t="str">
        <f t="shared" si="0"/>
        <v/>
      </c>
      <c r="F33" s="77" t="b">
        <f t="shared" si="20"/>
        <v>0</v>
      </c>
      <c r="G33" s="77" t="str">
        <f t="shared" si="22"/>
        <v/>
      </c>
      <c r="H33" s="108"/>
      <c r="I33" s="78"/>
      <c r="J33" s="78"/>
      <c r="K33" s="78"/>
      <c r="L33" s="78"/>
      <c r="M33" s="78"/>
      <c r="N33" s="135">
        <f t="shared" si="21"/>
        <v>0</v>
      </c>
      <c r="O33" s="51"/>
      <c r="P33" s="67" t="str">
        <f t="shared" si="18"/>
        <v/>
      </c>
      <c r="Q33" s="68">
        <f t="shared" si="3"/>
        <v>0</v>
      </c>
      <c r="R33" s="69">
        <f t="shared" si="4"/>
        <v>0</v>
      </c>
      <c r="S33" s="70">
        <f t="shared" si="5"/>
        <v>0</v>
      </c>
      <c r="T33" s="71">
        <f t="shared" si="6"/>
        <v>0</v>
      </c>
      <c r="U33" s="72">
        <f t="shared" si="7"/>
        <v>0</v>
      </c>
      <c r="V33" s="73">
        <f t="shared" si="8"/>
        <v>0</v>
      </c>
      <c r="W33" s="71">
        <f t="shared" si="9"/>
        <v>0</v>
      </c>
      <c r="X33" s="69">
        <f t="shared" si="10"/>
        <v>0</v>
      </c>
      <c r="Y33" s="74">
        <f t="shared" si="11"/>
        <v>0</v>
      </c>
      <c r="Z33" s="68">
        <f t="shared" si="12"/>
        <v>0</v>
      </c>
      <c r="AA33" s="75">
        <f t="shared" si="13"/>
        <v>0</v>
      </c>
      <c r="AB33" s="73">
        <f t="shared" si="14"/>
        <v>0</v>
      </c>
      <c r="AC33" s="71">
        <f t="shared" si="15"/>
        <v>0</v>
      </c>
      <c r="AD33" s="72">
        <f t="shared" si="16"/>
        <v>0</v>
      </c>
      <c r="AE33" s="134">
        <f t="shared" si="19"/>
        <v>0</v>
      </c>
      <c r="AH33" s="56">
        <f>FF_7[[#This Row],[FF]]</f>
        <v>0</v>
      </c>
    </row>
    <row r="34" spans="1:34" x14ac:dyDescent="0.25">
      <c r="A34" s="195"/>
      <c r="B34" s="76" t="s">
        <v>240</v>
      </c>
      <c r="C34" s="125"/>
      <c r="D34" s="77" t="str">
        <f t="shared" si="17"/>
        <v/>
      </c>
      <c r="E34" s="77" t="str">
        <f t="shared" si="0"/>
        <v/>
      </c>
      <c r="F34" s="77" t="b">
        <f t="shared" si="20"/>
        <v>0</v>
      </c>
      <c r="G34" s="77" t="str">
        <f t="shared" si="22"/>
        <v/>
      </c>
      <c r="H34" s="108"/>
      <c r="I34" s="78"/>
      <c r="J34" s="78"/>
      <c r="K34" s="78"/>
      <c r="L34" s="78"/>
      <c r="M34" s="78"/>
      <c r="N34" s="135">
        <f t="shared" si="21"/>
        <v>0</v>
      </c>
      <c r="O34" s="51"/>
      <c r="P34" s="67" t="str">
        <f t="shared" si="18"/>
        <v/>
      </c>
      <c r="Q34" s="68">
        <f t="shared" si="3"/>
        <v>0</v>
      </c>
      <c r="R34" s="69">
        <f t="shared" si="4"/>
        <v>0</v>
      </c>
      <c r="S34" s="70">
        <f t="shared" si="5"/>
        <v>0</v>
      </c>
      <c r="T34" s="71">
        <f t="shared" si="6"/>
        <v>0</v>
      </c>
      <c r="U34" s="72">
        <f t="shared" si="7"/>
        <v>0</v>
      </c>
      <c r="V34" s="73">
        <f t="shared" si="8"/>
        <v>0</v>
      </c>
      <c r="W34" s="71">
        <f t="shared" si="9"/>
        <v>0</v>
      </c>
      <c r="X34" s="69">
        <f t="shared" si="10"/>
        <v>0</v>
      </c>
      <c r="Y34" s="74">
        <f t="shared" si="11"/>
        <v>0</v>
      </c>
      <c r="Z34" s="68">
        <f t="shared" si="12"/>
        <v>0</v>
      </c>
      <c r="AA34" s="75">
        <f t="shared" si="13"/>
        <v>0</v>
      </c>
      <c r="AB34" s="73">
        <f t="shared" si="14"/>
        <v>0</v>
      </c>
      <c r="AC34" s="71">
        <f t="shared" si="15"/>
        <v>0</v>
      </c>
      <c r="AD34" s="72">
        <f t="shared" si="16"/>
        <v>0</v>
      </c>
      <c r="AE34" s="134">
        <f t="shared" si="19"/>
        <v>0</v>
      </c>
      <c r="AH34" s="56">
        <f>FF_7[[#This Row],[FF]]</f>
        <v>0</v>
      </c>
    </row>
    <row r="35" spans="1:34" x14ac:dyDescent="0.25">
      <c r="A35" s="195"/>
      <c r="B35" s="76" t="s">
        <v>241</v>
      </c>
      <c r="C35" s="125"/>
      <c r="D35" s="77" t="str">
        <f t="shared" si="17"/>
        <v/>
      </c>
      <c r="E35" s="77" t="str">
        <f t="shared" si="0"/>
        <v/>
      </c>
      <c r="F35" s="77" t="b">
        <f t="shared" si="20"/>
        <v>0</v>
      </c>
      <c r="G35" s="77" t="str">
        <f t="shared" si="22"/>
        <v/>
      </c>
      <c r="H35" s="108"/>
      <c r="I35" s="78"/>
      <c r="J35" s="78"/>
      <c r="K35" s="78"/>
      <c r="L35" s="78"/>
      <c r="M35" s="78"/>
      <c r="N35" s="135">
        <f t="shared" si="21"/>
        <v>0</v>
      </c>
      <c r="O35" s="51"/>
      <c r="P35" s="67" t="str">
        <f t="shared" ref="P35:P52" si="23">IF(D35="WF",H35*I35,"")</f>
        <v/>
      </c>
      <c r="Q35" s="68">
        <f t="shared" ref="Q35:Q52" si="24">IF(D35="FF",H35*I35,0)</f>
        <v>0</v>
      </c>
      <c r="R35" s="69">
        <f t="shared" ref="R35:R52" si="25">IF(D35="MF",H35*I35,0)</f>
        <v>0</v>
      </c>
      <c r="S35" s="70">
        <f t="shared" ref="S35:S52" si="26">IF(D35="WF",H35*J35,0)</f>
        <v>0</v>
      </c>
      <c r="T35" s="71">
        <f t="shared" ref="T35:T52" si="27">IF(D35="FF",H35*J35,0)</f>
        <v>0</v>
      </c>
      <c r="U35" s="72">
        <f t="shared" ref="U35:U52" si="28">IF(D35="MF",H35*J35,0)</f>
        <v>0</v>
      </c>
      <c r="V35" s="73">
        <f t="shared" ref="V35:V52" si="29">IF(D35="WF",H35*K35,0)</f>
        <v>0</v>
      </c>
      <c r="W35" s="71">
        <f t="shared" ref="W35:W52" si="30">IF(D35="FF",H35*K35,0)</f>
        <v>0</v>
      </c>
      <c r="X35" s="69">
        <f t="shared" ref="X35:X52" si="31">IF(D35="MF",H35*K35,0)</f>
        <v>0</v>
      </c>
      <c r="Y35" s="74">
        <f t="shared" ref="Y35:Y52" si="32">IF(D35="WF",H35*L35,0)</f>
        <v>0</v>
      </c>
      <c r="Z35" s="68">
        <f t="shared" ref="Z35:Z52" si="33">IF(D35="FF",H35*L35,0)</f>
        <v>0</v>
      </c>
      <c r="AA35" s="75">
        <f t="shared" ref="AA35:AA52" si="34">IF(D35="MF",H35*L35,0)</f>
        <v>0</v>
      </c>
      <c r="AB35" s="73">
        <f t="shared" ref="AB35:AB52" si="35">IF(D35="WF",H35*M35,0)</f>
        <v>0</v>
      </c>
      <c r="AC35" s="71">
        <f t="shared" ref="AC35:AC52" si="36">IF(D35="FF",H35*M35,0)</f>
        <v>0</v>
      </c>
      <c r="AD35" s="72">
        <f t="shared" ref="AD35:AD52" si="37">IF(D35="MF",H35*M35,0)</f>
        <v>0</v>
      </c>
      <c r="AE35" s="134">
        <f t="shared" si="19"/>
        <v>0</v>
      </c>
      <c r="AH35" s="56"/>
    </row>
    <row r="36" spans="1:34" x14ac:dyDescent="0.25">
      <c r="A36" s="195"/>
      <c r="B36" s="76" t="s">
        <v>242</v>
      </c>
      <c r="C36" s="125"/>
      <c r="D36" s="77" t="str">
        <f t="shared" si="17"/>
        <v/>
      </c>
      <c r="E36" s="77" t="str">
        <f t="shared" si="0"/>
        <v/>
      </c>
      <c r="F36" s="77" t="b">
        <f t="shared" si="20"/>
        <v>0</v>
      </c>
      <c r="G36" s="77" t="str">
        <f t="shared" si="22"/>
        <v/>
      </c>
      <c r="H36" s="108"/>
      <c r="I36" s="78"/>
      <c r="J36" s="78"/>
      <c r="K36" s="78"/>
      <c r="L36" s="78"/>
      <c r="M36" s="78"/>
      <c r="N36" s="135">
        <f t="shared" si="21"/>
        <v>0</v>
      </c>
      <c r="O36" s="51"/>
      <c r="P36" s="67" t="str">
        <f t="shared" si="23"/>
        <v/>
      </c>
      <c r="Q36" s="68">
        <f t="shared" si="24"/>
        <v>0</v>
      </c>
      <c r="R36" s="69">
        <f t="shared" si="25"/>
        <v>0</v>
      </c>
      <c r="S36" s="70">
        <f t="shared" si="26"/>
        <v>0</v>
      </c>
      <c r="T36" s="71">
        <f t="shared" si="27"/>
        <v>0</v>
      </c>
      <c r="U36" s="72">
        <f t="shared" si="28"/>
        <v>0</v>
      </c>
      <c r="V36" s="73">
        <f t="shared" si="29"/>
        <v>0</v>
      </c>
      <c r="W36" s="71">
        <f t="shared" si="30"/>
        <v>0</v>
      </c>
      <c r="X36" s="69">
        <f t="shared" si="31"/>
        <v>0</v>
      </c>
      <c r="Y36" s="74">
        <f t="shared" si="32"/>
        <v>0</v>
      </c>
      <c r="Z36" s="68">
        <f t="shared" si="33"/>
        <v>0</v>
      </c>
      <c r="AA36" s="75">
        <f t="shared" si="34"/>
        <v>0</v>
      </c>
      <c r="AB36" s="73">
        <f t="shared" si="35"/>
        <v>0</v>
      </c>
      <c r="AC36" s="71">
        <f t="shared" si="36"/>
        <v>0</v>
      </c>
      <c r="AD36" s="72">
        <f t="shared" si="37"/>
        <v>0</v>
      </c>
      <c r="AE36" s="134">
        <f t="shared" si="19"/>
        <v>0</v>
      </c>
      <c r="AH36" s="56"/>
    </row>
    <row r="37" spans="1:34" x14ac:dyDescent="0.25">
      <c r="A37" s="195"/>
      <c r="B37" s="76" t="s">
        <v>243</v>
      </c>
      <c r="C37" s="125"/>
      <c r="D37" s="77" t="str">
        <f t="shared" si="17"/>
        <v/>
      </c>
      <c r="E37" s="77" t="str">
        <f t="shared" si="0"/>
        <v/>
      </c>
      <c r="F37" s="77" t="b">
        <f t="shared" si="20"/>
        <v>0</v>
      </c>
      <c r="G37" s="77" t="str">
        <f t="shared" si="22"/>
        <v/>
      </c>
      <c r="H37" s="108"/>
      <c r="I37" s="78"/>
      <c r="J37" s="78"/>
      <c r="K37" s="78"/>
      <c r="L37" s="78"/>
      <c r="M37" s="78"/>
      <c r="N37" s="135">
        <f t="shared" si="21"/>
        <v>0</v>
      </c>
      <c r="O37" s="51"/>
      <c r="P37" s="67" t="str">
        <f t="shared" si="23"/>
        <v/>
      </c>
      <c r="Q37" s="68">
        <f t="shared" si="24"/>
        <v>0</v>
      </c>
      <c r="R37" s="69">
        <f t="shared" si="25"/>
        <v>0</v>
      </c>
      <c r="S37" s="70">
        <f t="shared" si="26"/>
        <v>0</v>
      </c>
      <c r="T37" s="71">
        <f t="shared" si="27"/>
        <v>0</v>
      </c>
      <c r="U37" s="72">
        <f t="shared" si="28"/>
        <v>0</v>
      </c>
      <c r="V37" s="73">
        <f t="shared" si="29"/>
        <v>0</v>
      </c>
      <c r="W37" s="71">
        <f t="shared" si="30"/>
        <v>0</v>
      </c>
      <c r="X37" s="69">
        <f t="shared" si="31"/>
        <v>0</v>
      </c>
      <c r="Y37" s="74">
        <f t="shared" si="32"/>
        <v>0</v>
      </c>
      <c r="Z37" s="68">
        <f t="shared" si="33"/>
        <v>0</v>
      </c>
      <c r="AA37" s="75">
        <f t="shared" si="34"/>
        <v>0</v>
      </c>
      <c r="AB37" s="73">
        <f t="shared" si="35"/>
        <v>0</v>
      </c>
      <c r="AC37" s="71">
        <f t="shared" si="36"/>
        <v>0</v>
      </c>
      <c r="AD37" s="72">
        <f t="shared" si="37"/>
        <v>0</v>
      </c>
      <c r="AE37" s="134">
        <f t="shared" si="19"/>
        <v>0</v>
      </c>
      <c r="AH37" s="56"/>
    </row>
    <row r="38" spans="1:34" x14ac:dyDescent="0.25">
      <c r="A38" s="195"/>
      <c r="B38" s="76" t="s">
        <v>244</v>
      </c>
      <c r="C38" s="125"/>
      <c r="D38" s="77" t="str">
        <f t="shared" si="17"/>
        <v/>
      </c>
      <c r="E38" s="77" t="str">
        <f t="shared" si="0"/>
        <v/>
      </c>
      <c r="F38" s="77" t="b">
        <f t="shared" si="20"/>
        <v>0</v>
      </c>
      <c r="G38" s="77" t="str">
        <f t="shared" si="22"/>
        <v/>
      </c>
      <c r="H38" s="108"/>
      <c r="I38" s="78"/>
      <c r="J38" s="78"/>
      <c r="K38" s="78"/>
      <c r="L38" s="78"/>
      <c r="M38" s="78"/>
      <c r="N38" s="135">
        <f t="shared" si="21"/>
        <v>0</v>
      </c>
      <c r="O38" s="51"/>
      <c r="P38" s="67" t="str">
        <f t="shared" si="23"/>
        <v/>
      </c>
      <c r="Q38" s="68">
        <f t="shared" si="24"/>
        <v>0</v>
      </c>
      <c r="R38" s="69">
        <f t="shared" si="25"/>
        <v>0</v>
      </c>
      <c r="S38" s="70">
        <f t="shared" si="26"/>
        <v>0</v>
      </c>
      <c r="T38" s="71">
        <f t="shared" si="27"/>
        <v>0</v>
      </c>
      <c r="U38" s="72">
        <f t="shared" si="28"/>
        <v>0</v>
      </c>
      <c r="V38" s="73">
        <f t="shared" si="29"/>
        <v>0</v>
      </c>
      <c r="W38" s="71">
        <f t="shared" si="30"/>
        <v>0</v>
      </c>
      <c r="X38" s="69">
        <f t="shared" si="31"/>
        <v>0</v>
      </c>
      <c r="Y38" s="74">
        <f t="shared" si="32"/>
        <v>0</v>
      </c>
      <c r="Z38" s="68">
        <f t="shared" si="33"/>
        <v>0</v>
      </c>
      <c r="AA38" s="75">
        <f t="shared" si="34"/>
        <v>0</v>
      </c>
      <c r="AB38" s="73">
        <f t="shared" si="35"/>
        <v>0</v>
      </c>
      <c r="AC38" s="71">
        <f t="shared" si="36"/>
        <v>0</v>
      </c>
      <c r="AD38" s="72">
        <f t="shared" si="37"/>
        <v>0</v>
      </c>
      <c r="AE38" s="134">
        <f t="shared" si="19"/>
        <v>0</v>
      </c>
      <c r="AH38" s="56"/>
    </row>
    <row r="39" spans="1:34" x14ac:dyDescent="0.25">
      <c r="A39" s="195"/>
      <c r="B39" s="76" t="s">
        <v>245</v>
      </c>
      <c r="C39" s="125"/>
      <c r="D39" s="77" t="str">
        <f t="shared" si="17"/>
        <v/>
      </c>
      <c r="E39" s="77" t="str">
        <f t="shared" si="0"/>
        <v/>
      </c>
      <c r="F39" s="77" t="b">
        <f t="shared" si="20"/>
        <v>0</v>
      </c>
      <c r="G39" s="77" t="str">
        <f t="shared" si="22"/>
        <v/>
      </c>
      <c r="H39" s="108"/>
      <c r="I39" s="78"/>
      <c r="J39" s="78"/>
      <c r="K39" s="78"/>
      <c r="L39" s="78"/>
      <c r="M39" s="78"/>
      <c r="N39" s="135">
        <f t="shared" si="21"/>
        <v>0</v>
      </c>
      <c r="O39" s="51"/>
      <c r="P39" s="67" t="str">
        <f t="shared" si="23"/>
        <v/>
      </c>
      <c r="Q39" s="68">
        <f t="shared" si="24"/>
        <v>0</v>
      </c>
      <c r="R39" s="69">
        <f t="shared" si="25"/>
        <v>0</v>
      </c>
      <c r="S39" s="70">
        <f t="shared" si="26"/>
        <v>0</v>
      </c>
      <c r="T39" s="71">
        <f t="shared" si="27"/>
        <v>0</v>
      </c>
      <c r="U39" s="72">
        <f t="shared" si="28"/>
        <v>0</v>
      </c>
      <c r="V39" s="73">
        <f t="shared" si="29"/>
        <v>0</v>
      </c>
      <c r="W39" s="71">
        <f t="shared" si="30"/>
        <v>0</v>
      </c>
      <c r="X39" s="69">
        <f t="shared" si="31"/>
        <v>0</v>
      </c>
      <c r="Y39" s="74">
        <f t="shared" si="32"/>
        <v>0</v>
      </c>
      <c r="Z39" s="68">
        <f t="shared" si="33"/>
        <v>0</v>
      </c>
      <c r="AA39" s="75">
        <f t="shared" si="34"/>
        <v>0</v>
      </c>
      <c r="AB39" s="73">
        <f t="shared" si="35"/>
        <v>0</v>
      </c>
      <c r="AC39" s="71">
        <f t="shared" si="36"/>
        <v>0</v>
      </c>
      <c r="AD39" s="72">
        <f t="shared" si="37"/>
        <v>0</v>
      </c>
      <c r="AE39" s="134">
        <f t="shared" si="19"/>
        <v>0</v>
      </c>
      <c r="AH39" s="56"/>
    </row>
    <row r="40" spans="1:34" x14ac:dyDescent="0.25">
      <c r="A40" s="195"/>
      <c r="B40" s="76" t="s">
        <v>246</v>
      </c>
      <c r="C40" s="125"/>
      <c r="D40" s="77" t="str">
        <f t="shared" si="17"/>
        <v/>
      </c>
      <c r="E40" s="77" t="str">
        <f t="shared" si="0"/>
        <v/>
      </c>
      <c r="F40" s="77" t="b">
        <f t="shared" si="20"/>
        <v>0</v>
      </c>
      <c r="G40" s="77" t="str">
        <f t="shared" si="22"/>
        <v/>
      </c>
      <c r="H40" s="108"/>
      <c r="I40" s="78"/>
      <c r="J40" s="78"/>
      <c r="K40" s="78"/>
      <c r="L40" s="78"/>
      <c r="M40" s="78"/>
      <c r="N40" s="135">
        <f t="shared" si="21"/>
        <v>0</v>
      </c>
      <c r="O40" s="51"/>
      <c r="P40" s="67" t="str">
        <f t="shared" si="23"/>
        <v/>
      </c>
      <c r="Q40" s="68">
        <f t="shared" si="24"/>
        <v>0</v>
      </c>
      <c r="R40" s="69">
        <f t="shared" si="25"/>
        <v>0</v>
      </c>
      <c r="S40" s="70">
        <f t="shared" si="26"/>
        <v>0</v>
      </c>
      <c r="T40" s="71">
        <f t="shared" si="27"/>
        <v>0</v>
      </c>
      <c r="U40" s="72">
        <f t="shared" si="28"/>
        <v>0</v>
      </c>
      <c r="V40" s="73">
        <f t="shared" si="29"/>
        <v>0</v>
      </c>
      <c r="W40" s="71">
        <f t="shared" si="30"/>
        <v>0</v>
      </c>
      <c r="X40" s="69">
        <f t="shared" si="31"/>
        <v>0</v>
      </c>
      <c r="Y40" s="74">
        <f t="shared" si="32"/>
        <v>0</v>
      </c>
      <c r="Z40" s="68">
        <f t="shared" si="33"/>
        <v>0</v>
      </c>
      <c r="AA40" s="75">
        <f t="shared" si="34"/>
        <v>0</v>
      </c>
      <c r="AB40" s="73">
        <f t="shared" si="35"/>
        <v>0</v>
      </c>
      <c r="AC40" s="71">
        <f t="shared" si="36"/>
        <v>0</v>
      </c>
      <c r="AD40" s="72">
        <f t="shared" si="37"/>
        <v>0</v>
      </c>
      <c r="AE40" s="134">
        <f t="shared" si="19"/>
        <v>0</v>
      </c>
      <c r="AF40" s="79"/>
      <c r="AG40" s="79"/>
      <c r="AH40" s="56">
        <f>FF_7[[#This Row],[FF]]</f>
        <v>0</v>
      </c>
    </row>
    <row r="41" spans="1:34" x14ac:dyDescent="0.25">
      <c r="A41" s="195"/>
      <c r="B41" s="76" t="s">
        <v>247</v>
      </c>
      <c r="C41" s="125"/>
      <c r="D41" s="77" t="str">
        <f t="shared" si="17"/>
        <v/>
      </c>
      <c r="E41" s="77" t="str">
        <f t="shared" si="0"/>
        <v/>
      </c>
      <c r="F41" s="77" t="b">
        <f t="shared" si="20"/>
        <v>0</v>
      </c>
      <c r="G41" s="77" t="str">
        <f t="shared" si="22"/>
        <v/>
      </c>
      <c r="H41" s="108"/>
      <c r="I41" s="78"/>
      <c r="J41" s="78"/>
      <c r="K41" s="78"/>
      <c r="L41" s="78"/>
      <c r="M41" s="78"/>
      <c r="N41" s="135">
        <f t="shared" si="21"/>
        <v>0</v>
      </c>
      <c r="O41" s="51"/>
      <c r="P41" s="67" t="str">
        <f t="shared" si="23"/>
        <v/>
      </c>
      <c r="Q41" s="68">
        <f t="shared" si="24"/>
        <v>0</v>
      </c>
      <c r="R41" s="69">
        <f t="shared" si="25"/>
        <v>0</v>
      </c>
      <c r="S41" s="70">
        <f t="shared" si="26"/>
        <v>0</v>
      </c>
      <c r="T41" s="71">
        <f t="shared" si="27"/>
        <v>0</v>
      </c>
      <c r="U41" s="72">
        <f t="shared" si="28"/>
        <v>0</v>
      </c>
      <c r="V41" s="73">
        <f t="shared" si="29"/>
        <v>0</v>
      </c>
      <c r="W41" s="71">
        <f t="shared" si="30"/>
        <v>0</v>
      </c>
      <c r="X41" s="69">
        <f t="shared" si="31"/>
        <v>0</v>
      </c>
      <c r="Y41" s="74">
        <f t="shared" si="32"/>
        <v>0</v>
      </c>
      <c r="Z41" s="68">
        <f t="shared" si="33"/>
        <v>0</v>
      </c>
      <c r="AA41" s="75">
        <f t="shared" si="34"/>
        <v>0</v>
      </c>
      <c r="AB41" s="73">
        <f t="shared" si="35"/>
        <v>0</v>
      </c>
      <c r="AC41" s="71">
        <f t="shared" si="36"/>
        <v>0</v>
      </c>
      <c r="AD41" s="72">
        <f t="shared" si="37"/>
        <v>0</v>
      </c>
      <c r="AE41" s="134">
        <f t="shared" si="19"/>
        <v>0</v>
      </c>
      <c r="AF41" s="79"/>
      <c r="AG41" s="79"/>
      <c r="AH41" s="56">
        <f>FF_7[[#This Row],[FF]]</f>
        <v>0</v>
      </c>
    </row>
    <row r="42" spans="1:34" x14ac:dyDescent="0.25">
      <c r="A42" s="195"/>
      <c r="B42" s="76" t="s">
        <v>248</v>
      </c>
      <c r="C42" s="125"/>
      <c r="D42" s="77" t="str">
        <f t="shared" si="17"/>
        <v/>
      </c>
      <c r="E42" s="77" t="str">
        <f t="shared" si="0"/>
        <v/>
      </c>
      <c r="F42" s="77" t="b">
        <f t="shared" si="20"/>
        <v>0</v>
      </c>
      <c r="G42" s="77" t="str">
        <f t="shared" si="22"/>
        <v/>
      </c>
      <c r="H42" s="108"/>
      <c r="I42" s="78"/>
      <c r="J42" s="78"/>
      <c r="K42" s="78"/>
      <c r="L42" s="78"/>
      <c r="M42" s="78"/>
      <c r="N42" s="135">
        <f t="shared" si="21"/>
        <v>0</v>
      </c>
      <c r="O42" s="51"/>
      <c r="P42" s="67" t="str">
        <f t="shared" si="23"/>
        <v/>
      </c>
      <c r="Q42" s="68">
        <f t="shared" si="24"/>
        <v>0</v>
      </c>
      <c r="R42" s="69">
        <f t="shared" si="25"/>
        <v>0</v>
      </c>
      <c r="S42" s="70">
        <f t="shared" si="26"/>
        <v>0</v>
      </c>
      <c r="T42" s="71">
        <f t="shared" si="27"/>
        <v>0</v>
      </c>
      <c r="U42" s="72">
        <f t="shared" si="28"/>
        <v>0</v>
      </c>
      <c r="V42" s="73">
        <f t="shared" si="29"/>
        <v>0</v>
      </c>
      <c r="W42" s="71">
        <f t="shared" si="30"/>
        <v>0</v>
      </c>
      <c r="X42" s="69">
        <f t="shared" si="31"/>
        <v>0</v>
      </c>
      <c r="Y42" s="74">
        <f t="shared" si="32"/>
        <v>0</v>
      </c>
      <c r="Z42" s="68">
        <f t="shared" si="33"/>
        <v>0</v>
      </c>
      <c r="AA42" s="75">
        <f t="shared" si="34"/>
        <v>0</v>
      </c>
      <c r="AB42" s="73">
        <f t="shared" si="35"/>
        <v>0</v>
      </c>
      <c r="AC42" s="71">
        <f t="shared" si="36"/>
        <v>0</v>
      </c>
      <c r="AD42" s="72">
        <f t="shared" si="37"/>
        <v>0</v>
      </c>
      <c r="AE42" s="134">
        <f t="shared" si="19"/>
        <v>0</v>
      </c>
      <c r="AF42" s="79"/>
      <c r="AG42" s="79"/>
      <c r="AH42" s="56">
        <f>FF_7[[#This Row],[FF]]</f>
        <v>0</v>
      </c>
    </row>
    <row r="43" spans="1:34" x14ac:dyDescent="0.25">
      <c r="A43" s="195"/>
      <c r="B43" s="76" t="s">
        <v>249</v>
      </c>
      <c r="C43" s="125"/>
      <c r="D43" s="77" t="str">
        <f t="shared" si="17"/>
        <v/>
      </c>
      <c r="E43" s="77" t="str">
        <f t="shared" si="0"/>
        <v/>
      </c>
      <c r="F43" s="77" t="b">
        <f t="shared" si="20"/>
        <v>0</v>
      </c>
      <c r="G43" s="77" t="str">
        <f t="shared" si="22"/>
        <v/>
      </c>
      <c r="H43" s="108"/>
      <c r="I43" s="78"/>
      <c r="J43" s="78"/>
      <c r="K43" s="78"/>
      <c r="L43" s="78"/>
      <c r="M43" s="78"/>
      <c r="N43" s="135">
        <f t="shared" si="21"/>
        <v>0</v>
      </c>
      <c r="O43" s="51"/>
      <c r="P43" s="67" t="str">
        <f t="shared" si="23"/>
        <v/>
      </c>
      <c r="Q43" s="68">
        <f t="shared" si="24"/>
        <v>0</v>
      </c>
      <c r="R43" s="69">
        <f t="shared" si="25"/>
        <v>0</v>
      </c>
      <c r="S43" s="70">
        <f t="shared" si="26"/>
        <v>0</v>
      </c>
      <c r="T43" s="71">
        <f t="shared" si="27"/>
        <v>0</v>
      </c>
      <c r="U43" s="72">
        <f t="shared" si="28"/>
        <v>0</v>
      </c>
      <c r="V43" s="73">
        <f t="shared" si="29"/>
        <v>0</v>
      </c>
      <c r="W43" s="71">
        <f t="shared" si="30"/>
        <v>0</v>
      </c>
      <c r="X43" s="69">
        <f t="shared" si="31"/>
        <v>0</v>
      </c>
      <c r="Y43" s="74">
        <f t="shared" si="32"/>
        <v>0</v>
      </c>
      <c r="Z43" s="68">
        <f t="shared" si="33"/>
        <v>0</v>
      </c>
      <c r="AA43" s="75">
        <f t="shared" si="34"/>
        <v>0</v>
      </c>
      <c r="AB43" s="73">
        <f t="shared" si="35"/>
        <v>0</v>
      </c>
      <c r="AC43" s="71">
        <f t="shared" si="36"/>
        <v>0</v>
      </c>
      <c r="AD43" s="72">
        <f t="shared" si="37"/>
        <v>0</v>
      </c>
      <c r="AE43" s="134">
        <f t="shared" si="19"/>
        <v>0</v>
      </c>
      <c r="AF43" s="79"/>
      <c r="AG43" s="79"/>
      <c r="AH43" s="56">
        <f>FF_7[[#This Row],[FF]]</f>
        <v>0</v>
      </c>
    </row>
    <row r="44" spans="1:34" x14ac:dyDescent="0.25">
      <c r="A44" s="195"/>
      <c r="B44" s="76" t="s">
        <v>250</v>
      </c>
      <c r="C44" s="125"/>
      <c r="D44" s="77" t="str">
        <f t="shared" si="17"/>
        <v/>
      </c>
      <c r="E44" s="77" t="str">
        <f t="shared" si="0"/>
        <v/>
      </c>
      <c r="F44" s="77" t="b">
        <f t="shared" si="20"/>
        <v>0</v>
      </c>
      <c r="G44" s="77" t="str">
        <f t="shared" si="22"/>
        <v/>
      </c>
      <c r="H44" s="108"/>
      <c r="I44" s="78"/>
      <c r="J44" s="78"/>
      <c r="K44" s="78"/>
      <c r="L44" s="78"/>
      <c r="M44" s="78"/>
      <c r="N44" s="135">
        <f t="shared" si="21"/>
        <v>0</v>
      </c>
      <c r="O44" s="51"/>
      <c r="P44" s="67" t="str">
        <f t="shared" si="23"/>
        <v/>
      </c>
      <c r="Q44" s="68">
        <f t="shared" si="24"/>
        <v>0</v>
      </c>
      <c r="R44" s="69">
        <f t="shared" si="25"/>
        <v>0</v>
      </c>
      <c r="S44" s="70">
        <f t="shared" si="26"/>
        <v>0</v>
      </c>
      <c r="T44" s="71">
        <f t="shared" si="27"/>
        <v>0</v>
      </c>
      <c r="U44" s="72">
        <f t="shared" si="28"/>
        <v>0</v>
      </c>
      <c r="V44" s="73">
        <f t="shared" si="29"/>
        <v>0</v>
      </c>
      <c r="W44" s="71">
        <f t="shared" si="30"/>
        <v>0</v>
      </c>
      <c r="X44" s="69">
        <f t="shared" si="31"/>
        <v>0</v>
      </c>
      <c r="Y44" s="74">
        <f t="shared" si="32"/>
        <v>0</v>
      </c>
      <c r="Z44" s="68">
        <f t="shared" si="33"/>
        <v>0</v>
      </c>
      <c r="AA44" s="75">
        <f t="shared" si="34"/>
        <v>0</v>
      </c>
      <c r="AB44" s="73">
        <f t="shared" si="35"/>
        <v>0</v>
      </c>
      <c r="AC44" s="71">
        <f t="shared" si="36"/>
        <v>0</v>
      </c>
      <c r="AD44" s="72">
        <f t="shared" si="37"/>
        <v>0</v>
      </c>
      <c r="AE44" s="134">
        <f t="shared" si="19"/>
        <v>0</v>
      </c>
      <c r="AF44" s="79"/>
      <c r="AG44" s="79"/>
      <c r="AH44" s="56">
        <f>FF_7[[#This Row],[FF]]</f>
        <v>0</v>
      </c>
    </row>
    <row r="45" spans="1:34" x14ac:dyDescent="0.25">
      <c r="A45" s="195"/>
      <c r="B45" s="76" t="s">
        <v>251</v>
      </c>
      <c r="C45" s="125"/>
      <c r="D45" s="77" t="str">
        <f t="shared" si="17"/>
        <v/>
      </c>
      <c r="E45" s="77" t="str">
        <f t="shared" si="0"/>
        <v/>
      </c>
      <c r="F45" s="77" t="b">
        <f t="shared" si="20"/>
        <v>0</v>
      </c>
      <c r="G45" s="77" t="str">
        <f t="shared" si="22"/>
        <v/>
      </c>
      <c r="H45" s="108"/>
      <c r="I45" s="78"/>
      <c r="J45" s="78"/>
      <c r="K45" s="78"/>
      <c r="L45" s="78"/>
      <c r="M45" s="78"/>
      <c r="N45" s="135">
        <f t="shared" si="21"/>
        <v>0</v>
      </c>
      <c r="O45" s="51"/>
      <c r="P45" s="67" t="str">
        <f t="shared" si="23"/>
        <v/>
      </c>
      <c r="Q45" s="68">
        <f t="shared" si="24"/>
        <v>0</v>
      </c>
      <c r="R45" s="69">
        <f t="shared" si="25"/>
        <v>0</v>
      </c>
      <c r="S45" s="70">
        <f t="shared" si="26"/>
        <v>0</v>
      </c>
      <c r="T45" s="71">
        <f t="shared" si="27"/>
        <v>0</v>
      </c>
      <c r="U45" s="72">
        <f t="shared" si="28"/>
        <v>0</v>
      </c>
      <c r="V45" s="73">
        <f t="shared" si="29"/>
        <v>0</v>
      </c>
      <c r="W45" s="71">
        <f t="shared" si="30"/>
        <v>0</v>
      </c>
      <c r="X45" s="69">
        <f t="shared" si="31"/>
        <v>0</v>
      </c>
      <c r="Y45" s="74">
        <f t="shared" si="32"/>
        <v>0</v>
      </c>
      <c r="Z45" s="68">
        <f t="shared" si="33"/>
        <v>0</v>
      </c>
      <c r="AA45" s="75">
        <f t="shared" si="34"/>
        <v>0</v>
      </c>
      <c r="AB45" s="73">
        <f t="shared" si="35"/>
        <v>0</v>
      </c>
      <c r="AC45" s="71">
        <f t="shared" si="36"/>
        <v>0</v>
      </c>
      <c r="AD45" s="72">
        <f t="shared" si="37"/>
        <v>0</v>
      </c>
      <c r="AE45" s="134">
        <f t="shared" si="19"/>
        <v>0</v>
      </c>
      <c r="AF45" s="79"/>
      <c r="AG45" s="79"/>
      <c r="AH45" s="56">
        <f>FF_7[[#This Row],[FF]]</f>
        <v>0</v>
      </c>
    </row>
    <row r="46" spans="1:34" x14ac:dyDescent="0.25">
      <c r="A46" s="195"/>
      <c r="B46" s="76" t="s">
        <v>252</v>
      </c>
      <c r="C46" s="125"/>
      <c r="D46" s="77" t="str">
        <f t="shared" si="17"/>
        <v/>
      </c>
      <c r="E46" s="77" t="str">
        <f t="shared" si="0"/>
        <v/>
      </c>
      <c r="F46" s="77" t="b">
        <f t="shared" si="20"/>
        <v>0</v>
      </c>
      <c r="G46" s="77" t="str">
        <f t="shared" si="22"/>
        <v/>
      </c>
      <c r="H46" s="108"/>
      <c r="I46" s="78"/>
      <c r="J46" s="78"/>
      <c r="K46" s="78"/>
      <c r="L46" s="78"/>
      <c r="M46" s="78"/>
      <c r="N46" s="135">
        <f t="shared" si="21"/>
        <v>0</v>
      </c>
      <c r="O46" s="51"/>
      <c r="P46" s="67" t="str">
        <f t="shared" si="23"/>
        <v/>
      </c>
      <c r="Q46" s="68">
        <f t="shared" si="24"/>
        <v>0</v>
      </c>
      <c r="R46" s="69">
        <f t="shared" si="25"/>
        <v>0</v>
      </c>
      <c r="S46" s="70">
        <f t="shared" si="26"/>
        <v>0</v>
      </c>
      <c r="T46" s="71">
        <f t="shared" si="27"/>
        <v>0</v>
      </c>
      <c r="U46" s="72">
        <f t="shared" si="28"/>
        <v>0</v>
      </c>
      <c r="V46" s="73">
        <f t="shared" si="29"/>
        <v>0</v>
      </c>
      <c r="W46" s="71">
        <f t="shared" si="30"/>
        <v>0</v>
      </c>
      <c r="X46" s="69">
        <f t="shared" si="31"/>
        <v>0</v>
      </c>
      <c r="Y46" s="74">
        <f t="shared" si="32"/>
        <v>0</v>
      </c>
      <c r="Z46" s="68">
        <f t="shared" si="33"/>
        <v>0</v>
      </c>
      <c r="AA46" s="75">
        <f t="shared" si="34"/>
        <v>0</v>
      </c>
      <c r="AB46" s="73">
        <f t="shared" si="35"/>
        <v>0</v>
      </c>
      <c r="AC46" s="71">
        <f t="shared" si="36"/>
        <v>0</v>
      </c>
      <c r="AD46" s="72">
        <f t="shared" si="37"/>
        <v>0</v>
      </c>
      <c r="AE46" s="134">
        <f t="shared" si="19"/>
        <v>0</v>
      </c>
      <c r="AF46" s="79"/>
      <c r="AG46" s="79"/>
      <c r="AH46" s="56" t="e">
        <f>FF_7[[#This Row],[FF]]</f>
        <v>#VALUE!</v>
      </c>
    </row>
    <row r="47" spans="1:34" x14ac:dyDescent="0.25">
      <c r="A47" s="195"/>
      <c r="B47" s="76" t="s">
        <v>253</v>
      </c>
      <c r="C47" s="125"/>
      <c r="D47" s="77" t="str">
        <f t="shared" si="17"/>
        <v/>
      </c>
      <c r="E47" s="77" t="str">
        <f t="shared" si="0"/>
        <v/>
      </c>
      <c r="F47" s="77" t="b">
        <f t="shared" si="20"/>
        <v>0</v>
      </c>
      <c r="G47" s="77" t="str">
        <f t="shared" si="22"/>
        <v/>
      </c>
      <c r="H47" s="108"/>
      <c r="I47" s="78"/>
      <c r="J47" s="78"/>
      <c r="K47" s="78"/>
      <c r="L47" s="78"/>
      <c r="M47" s="78"/>
      <c r="N47" s="135">
        <f t="shared" si="21"/>
        <v>0</v>
      </c>
      <c r="O47" s="51"/>
      <c r="P47" s="67" t="str">
        <f t="shared" si="23"/>
        <v/>
      </c>
      <c r="Q47" s="68">
        <f t="shared" si="24"/>
        <v>0</v>
      </c>
      <c r="R47" s="69">
        <f t="shared" si="25"/>
        <v>0</v>
      </c>
      <c r="S47" s="70">
        <f t="shared" si="26"/>
        <v>0</v>
      </c>
      <c r="T47" s="71">
        <f t="shared" si="27"/>
        <v>0</v>
      </c>
      <c r="U47" s="72">
        <f t="shared" si="28"/>
        <v>0</v>
      </c>
      <c r="V47" s="73">
        <f t="shared" si="29"/>
        <v>0</v>
      </c>
      <c r="W47" s="71">
        <f t="shared" si="30"/>
        <v>0</v>
      </c>
      <c r="X47" s="69">
        <f t="shared" si="31"/>
        <v>0</v>
      </c>
      <c r="Y47" s="74">
        <f t="shared" si="32"/>
        <v>0</v>
      </c>
      <c r="Z47" s="68">
        <f t="shared" si="33"/>
        <v>0</v>
      </c>
      <c r="AA47" s="75">
        <f t="shared" si="34"/>
        <v>0</v>
      </c>
      <c r="AB47" s="73">
        <f t="shared" si="35"/>
        <v>0</v>
      </c>
      <c r="AC47" s="71">
        <f t="shared" si="36"/>
        <v>0</v>
      </c>
      <c r="AD47" s="72">
        <f t="shared" si="37"/>
        <v>0</v>
      </c>
      <c r="AE47" s="134">
        <f t="shared" si="19"/>
        <v>0</v>
      </c>
      <c r="AF47" s="79"/>
      <c r="AG47" s="79"/>
      <c r="AH47" s="56" t="e">
        <f>FF_7[[#This Row],[FF]]</f>
        <v>#VALUE!</v>
      </c>
    </row>
    <row r="48" spans="1:34" x14ac:dyDescent="0.25">
      <c r="A48" s="195"/>
      <c r="B48" s="76" t="s">
        <v>254</v>
      </c>
      <c r="C48" s="125"/>
      <c r="D48" s="77" t="str">
        <f t="shared" si="17"/>
        <v/>
      </c>
      <c r="E48" s="77" t="str">
        <f t="shared" si="0"/>
        <v/>
      </c>
      <c r="F48" s="77" t="b">
        <f t="shared" si="20"/>
        <v>0</v>
      </c>
      <c r="G48" s="77" t="str">
        <f t="shared" si="22"/>
        <v/>
      </c>
      <c r="H48" s="108"/>
      <c r="I48" s="78"/>
      <c r="J48" s="78"/>
      <c r="K48" s="78"/>
      <c r="L48" s="78"/>
      <c r="M48" s="78"/>
      <c r="N48" s="135">
        <f t="shared" si="21"/>
        <v>0</v>
      </c>
      <c r="O48" s="51"/>
      <c r="P48" s="67" t="str">
        <f t="shared" si="23"/>
        <v/>
      </c>
      <c r="Q48" s="68">
        <f t="shared" si="24"/>
        <v>0</v>
      </c>
      <c r="R48" s="69">
        <f t="shared" si="25"/>
        <v>0</v>
      </c>
      <c r="S48" s="70">
        <f t="shared" si="26"/>
        <v>0</v>
      </c>
      <c r="T48" s="71">
        <f t="shared" si="27"/>
        <v>0</v>
      </c>
      <c r="U48" s="72">
        <f t="shared" si="28"/>
        <v>0</v>
      </c>
      <c r="V48" s="73">
        <f t="shared" si="29"/>
        <v>0</v>
      </c>
      <c r="W48" s="71">
        <f t="shared" si="30"/>
        <v>0</v>
      </c>
      <c r="X48" s="69">
        <f t="shared" si="31"/>
        <v>0</v>
      </c>
      <c r="Y48" s="74">
        <f t="shared" si="32"/>
        <v>0</v>
      </c>
      <c r="Z48" s="68">
        <f t="shared" si="33"/>
        <v>0</v>
      </c>
      <c r="AA48" s="75">
        <f t="shared" si="34"/>
        <v>0</v>
      </c>
      <c r="AB48" s="73">
        <f t="shared" si="35"/>
        <v>0</v>
      </c>
      <c r="AC48" s="71">
        <f t="shared" si="36"/>
        <v>0</v>
      </c>
      <c r="AD48" s="72">
        <f t="shared" si="37"/>
        <v>0</v>
      </c>
      <c r="AE48" s="134">
        <f t="shared" si="19"/>
        <v>0</v>
      </c>
      <c r="AG48" s="79"/>
      <c r="AH48" s="56"/>
    </row>
    <row r="49" spans="1:34" x14ac:dyDescent="0.25">
      <c r="A49" s="195"/>
      <c r="B49" s="76" t="s">
        <v>255</v>
      </c>
      <c r="C49" s="125"/>
      <c r="D49" s="77" t="str">
        <f t="shared" si="17"/>
        <v/>
      </c>
      <c r="E49" s="77" t="str">
        <f t="shared" si="0"/>
        <v/>
      </c>
      <c r="F49" s="77" t="b">
        <f t="shared" si="20"/>
        <v>0</v>
      </c>
      <c r="G49" s="77" t="str">
        <f t="shared" si="22"/>
        <v/>
      </c>
      <c r="H49" s="108"/>
      <c r="I49" s="78"/>
      <c r="J49" s="78"/>
      <c r="K49" s="78"/>
      <c r="L49" s="78"/>
      <c r="M49" s="78"/>
      <c r="N49" s="135">
        <f t="shared" si="21"/>
        <v>0</v>
      </c>
      <c r="O49" s="51"/>
      <c r="P49" s="67" t="str">
        <f t="shared" si="23"/>
        <v/>
      </c>
      <c r="Q49" s="68">
        <f t="shared" si="24"/>
        <v>0</v>
      </c>
      <c r="R49" s="69">
        <f t="shared" si="25"/>
        <v>0</v>
      </c>
      <c r="S49" s="70">
        <f t="shared" si="26"/>
        <v>0</v>
      </c>
      <c r="T49" s="71">
        <f t="shared" si="27"/>
        <v>0</v>
      </c>
      <c r="U49" s="72">
        <f t="shared" si="28"/>
        <v>0</v>
      </c>
      <c r="V49" s="73">
        <f t="shared" si="29"/>
        <v>0</v>
      </c>
      <c r="W49" s="71">
        <f t="shared" si="30"/>
        <v>0</v>
      </c>
      <c r="X49" s="69">
        <f t="shared" si="31"/>
        <v>0</v>
      </c>
      <c r="Y49" s="74">
        <f t="shared" si="32"/>
        <v>0</v>
      </c>
      <c r="Z49" s="68">
        <f t="shared" si="33"/>
        <v>0</v>
      </c>
      <c r="AA49" s="75">
        <f t="shared" si="34"/>
        <v>0</v>
      </c>
      <c r="AB49" s="73">
        <f t="shared" si="35"/>
        <v>0</v>
      </c>
      <c r="AC49" s="71">
        <f t="shared" si="36"/>
        <v>0</v>
      </c>
      <c r="AD49" s="72">
        <f t="shared" si="37"/>
        <v>0</v>
      </c>
      <c r="AE49" s="134">
        <f t="shared" si="19"/>
        <v>0</v>
      </c>
      <c r="AG49" s="79"/>
      <c r="AH49" s="56"/>
    </row>
    <row r="50" spans="1:34" x14ac:dyDescent="0.25">
      <c r="A50" s="195"/>
      <c r="B50" s="76" t="s">
        <v>256</v>
      </c>
      <c r="C50" s="125"/>
      <c r="D50" s="77" t="str">
        <f t="shared" si="17"/>
        <v/>
      </c>
      <c r="E50" s="77" t="str">
        <f t="shared" si="0"/>
        <v/>
      </c>
      <c r="F50" s="77" t="b">
        <f t="shared" si="20"/>
        <v>0</v>
      </c>
      <c r="G50" s="77" t="str">
        <f t="shared" si="22"/>
        <v/>
      </c>
      <c r="H50" s="108"/>
      <c r="I50" s="78"/>
      <c r="J50" s="78"/>
      <c r="K50" s="78"/>
      <c r="L50" s="78"/>
      <c r="M50" s="78"/>
      <c r="N50" s="135">
        <f t="shared" si="21"/>
        <v>0</v>
      </c>
      <c r="O50" s="51"/>
      <c r="P50" s="67" t="str">
        <f t="shared" si="23"/>
        <v/>
      </c>
      <c r="Q50" s="68">
        <f t="shared" si="24"/>
        <v>0</v>
      </c>
      <c r="R50" s="69">
        <f t="shared" si="25"/>
        <v>0</v>
      </c>
      <c r="S50" s="70">
        <f t="shared" si="26"/>
        <v>0</v>
      </c>
      <c r="T50" s="71">
        <f t="shared" si="27"/>
        <v>0</v>
      </c>
      <c r="U50" s="72">
        <f t="shared" si="28"/>
        <v>0</v>
      </c>
      <c r="V50" s="73">
        <f t="shared" si="29"/>
        <v>0</v>
      </c>
      <c r="W50" s="71">
        <f t="shared" si="30"/>
        <v>0</v>
      </c>
      <c r="X50" s="69">
        <f t="shared" si="31"/>
        <v>0</v>
      </c>
      <c r="Y50" s="74">
        <f t="shared" si="32"/>
        <v>0</v>
      </c>
      <c r="Z50" s="68">
        <f t="shared" si="33"/>
        <v>0</v>
      </c>
      <c r="AA50" s="75">
        <f t="shared" si="34"/>
        <v>0</v>
      </c>
      <c r="AB50" s="73">
        <f t="shared" si="35"/>
        <v>0</v>
      </c>
      <c r="AC50" s="71">
        <f t="shared" si="36"/>
        <v>0</v>
      </c>
      <c r="AD50" s="72">
        <f t="shared" si="37"/>
        <v>0</v>
      </c>
      <c r="AE50" s="134">
        <f t="shared" si="19"/>
        <v>0</v>
      </c>
      <c r="AG50" s="79"/>
      <c r="AH50" s="56" t="e">
        <f>FF_7[[#This Row],[FF]]</f>
        <v>#VALUE!</v>
      </c>
    </row>
    <row r="51" spans="1:34" ht="12.75" customHeight="1" x14ac:dyDescent="0.25">
      <c r="A51" s="195"/>
      <c r="B51" s="76" t="s">
        <v>257</v>
      </c>
      <c r="C51" s="125"/>
      <c r="D51" s="77" t="str">
        <f t="shared" si="17"/>
        <v/>
      </c>
      <c r="E51" s="77" t="str">
        <f t="shared" si="0"/>
        <v/>
      </c>
      <c r="F51" s="77" t="b">
        <f t="shared" si="20"/>
        <v>0</v>
      </c>
      <c r="G51" s="77" t="str">
        <f t="shared" si="22"/>
        <v/>
      </c>
      <c r="H51" s="108"/>
      <c r="I51" s="78"/>
      <c r="J51" s="78"/>
      <c r="K51" s="78"/>
      <c r="L51" s="78"/>
      <c r="M51" s="78"/>
      <c r="N51" s="135">
        <f t="shared" si="21"/>
        <v>0</v>
      </c>
      <c r="O51" s="51"/>
      <c r="P51" s="67" t="str">
        <f t="shared" si="23"/>
        <v/>
      </c>
      <c r="Q51" s="68">
        <f t="shared" si="24"/>
        <v>0</v>
      </c>
      <c r="R51" s="69">
        <f t="shared" si="25"/>
        <v>0</v>
      </c>
      <c r="S51" s="70">
        <f t="shared" si="26"/>
        <v>0</v>
      </c>
      <c r="T51" s="71">
        <f t="shared" si="27"/>
        <v>0</v>
      </c>
      <c r="U51" s="72">
        <f t="shared" si="28"/>
        <v>0</v>
      </c>
      <c r="V51" s="73">
        <f t="shared" si="29"/>
        <v>0</v>
      </c>
      <c r="W51" s="71">
        <f t="shared" si="30"/>
        <v>0</v>
      </c>
      <c r="X51" s="69">
        <f t="shared" si="31"/>
        <v>0</v>
      </c>
      <c r="Y51" s="74">
        <f t="shared" si="32"/>
        <v>0</v>
      </c>
      <c r="Z51" s="68">
        <f t="shared" si="33"/>
        <v>0</v>
      </c>
      <c r="AA51" s="75">
        <f t="shared" si="34"/>
        <v>0</v>
      </c>
      <c r="AB51" s="73">
        <f t="shared" si="35"/>
        <v>0</v>
      </c>
      <c r="AC51" s="71">
        <f t="shared" si="36"/>
        <v>0</v>
      </c>
      <c r="AD51" s="72">
        <f t="shared" si="37"/>
        <v>0</v>
      </c>
      <c r="AE51" s="134">
        <f t="shared" si="19"/>
        <v>0</v>
      </c>
      <c r="AG51" s="79"/>
      <c r="AH51" s="56" t="e">
        <f>FF_7[[#This Row],[FF]]</f>
        <v>#VALUE!</v>
      </c>
    </row>
    <row r="52" spans="1:34" ht="12.75" customHeight="1" thickBot="1" x14ac:dyDescent="0.3">
      <c r="A52" s="196"/>
      <c r="B52" s="80" t="s">
        <v>258</v>
      </c>
      <c r="C52" s="138"/>
      <c r="D52" s="81" t="str">
        <f t="shared" si="17"/>
        <v/>
      </c>
      <c r="E52" s="81" t="str">
        <f t="shared" si="0"/>
        <v/>
      </c>
      <c r="F52" s="81" t="b">
        <f t="shared" si="20"/>
        <v>0</v>
      </c>
      <c r="G52" s="81" t="str">
        <f t="shared" si="22"/>
        <v/>
      </c>
      <c r="H52" s="109"/>
      <c r="I52" s="82"/>
      <c r="J52" s="82"/>
      <c r="K52" s="82"/>
      <c r="L52" s="82"/>
      <c r="M52" s="82"/>
      <c r="N52" s="135">
        <f t="shared" si="21"/>
        <v>0</v>
      </c>
      <c r="O52" s="51"/>
      <c r="P52" s="67" t="str">
        <f t="shared" si="23"/>
        <v/>
      </c>
      <c r="Q52" s="68">
        <f t="shared" si="24"/>
        <v>0</v>
      </c>
      <c r="R52" s="69">
        <f t="shared" si="25"/>
        <v>0</v>
      </c>
      <c r="S52" s="70">
        <f t="shared" si="26"/>
        <v>0</v>
      </c>
      <c r="T52" s="71">
        <f t="shared" si="27"/>
        <v>0</v>
      </c>
      <c r="U52" s="72">
        <f t="shared" si="28"/>
        <v>0</v>
      </c>
      <c r="V52" s="73">
        <f t="shared" si="29"/>
        <v>0</v>
      </c>
      <c r="W52" s="71">
        <f t="shared" si="30"/>
        <v>0</v>
      </c>
      <c r="X52" s="69">
        <f t="shared" si="31"/>
        <v>0</v>
      </c>
      <c r="Y52" s="74">
        <f t="shared" si="32"/>
        <v>0</v>
      </c>
      <c r="Z52" s="68">
        <f t="shared" si="33"/>
        <v>0</v>
      </c>
      <c r="AA52" s="75">
        <f t="shared" si="34"/>
        <v>0</v>
      </c>
      <c r="AB52" s="73">
        <f t="shared" si="35"/>
        <v>0</v>
      </c>
      <c r="AC52" s="71">
        <f t="shared" si="36"/>
        <v>0</v>
      </c>
      <c r="AD52" s="72">
        <f t="shared" si="37"/>
        <v>0</v>
      </c>
      <c r="AE52" s="134">
        <f t="shared" si="19"/>
        <v>0</v>
      </c>
    </row>
    <row r="53" spans="1:34" ht="12.75" customHeight="1" x14ac:dyDescent="0.25">
      <c r="A53" s="83"/>
      <c r="B53" s="83"/>
      <c r="C53" s="83"/>
      <c r="D53" s="83"/>
      <c r="E53" s="83"/>
      <c r="F53" s="83"/>
      <c r="G53" s="84"/>
      <c r="H53" s="85" t="s">
        <v>78</v>
      </c>
      <c r="I53" s="85" t="s">
        <v>1</v>
      </c>
      <c r="J53" s="85" t="s">
        <v>2</v>
      </c>
      <c r="K53" s="85" t="s">
        <v>3</v>
      </c>
      <c r="L53" s="85" t="s">
        <v>4</v>
      </c>
      <c r="M53" s="85" t="s">
        <v>5</v>
      </c>
      <c r="N53" s="86" t="s">
        <v>6</v>
      </c>
      <c r="O53" s="84"/>
    </row>
    <row r="54" spans="1:34" ht="12.75" customHeight="1" x14ac:dyDescent="0.25">
      <c r="A54" s="186" t="s">
        <v>79</v>
      </c>
      <c r="B54" s="187"/>
      <c r="C54" s="188"/>
      <c r="D54" s="87" t="s">
        <v>80</v>
      </c>
      <c r="E54" s="88"/>
      <c r="F54" s="88"/>
      <c r="H54" s="89">
        <f>J54+I54+K54+L54+M54</f>
        <v>0</v>
      </c>
      <c r="I54" s="89">
        <f>Übersicht!D25</f>
        <v>0</v>
      </c>
      <c r="J54" s="89">
        <f>Übersicht!E25</f>
        <v>0</v>
      </c>
      <c r="K54" s="90">
        <f>Übersicht!F25</f>
        <v>0</v>
      </c>
      <c r="L54" s="90">
        <f>Übersicht!G25</f>
        <v>0</v>
      </c>
      <c r="M54" s="90">
        <f>Übersicht!H25</f>
        <v>0</v>
      </c>
      <c r="N54" s="90">
        <f>Übersicht!I25</f>
        <v>0</v>
      </c>
      <c r="O54" s="51"/>
      <c r="P54" s="91"/>
      <c r="Q54" s="91" t="s">
        <v>81</v>
      </c>
      <c r="R54" s="91"/>
      <c r="S54" s="91"/>
      <c r="T54" s="92" t="s">
        <v>82</v>
      </c>
      <c r="U54" s="93"/>
      <c r="V54" s="93"/>
      <c r="W54" s="91" t="s">
        <v>83</v>
      </c>
      <c r="X54" s="91"/>
      <c r="Y54" s="91"/>
      <c r="Z54" s="91" t="s">
        <v>84</v>
      </c>
      <c r="AA54" s="91"/>
      <c r="AB54" s="91"/>
      <c r="AC54" s="91" t="s">
        <v>85</v>
      </c>
      <c r="AD54" s="91"/>
    </row>
    <row r="55" spans="1:34" ht="12.75" customHeight="1" x14ac:dyDescent="0.25">
      <c r="A55" s="189"/>
      <c r="B55" s="190"/>
      <c r="C55" s="191"/>
      <c r="D55" s="87" t="s">
        <v>86</v>
      </c>
      <c r="E55" s="88"/>
      <c r="F55" s="88"/>
      <c r="H55" s="68">
        <f>I55+J55+K55+L55+M55</f>
        <v>0</v>
      </c>
      <c r="I55" s="68">
        <f>SUM(P4:R52)</f>
        <v>0</v>
      </c>
      <c r="J55" s="68">
        <f>SUM(S4:U52)</f>
        <v>0</v>
      </c>
      <c r="K55" s="68">
        <f>SUM(V4:X52)</f>
        <v>0</v>
      </c>
      <c r="L55" s="68">
        <f>SUM(Y4:AA52)</f>
        <v>0</v>
      </c>
      <c r="M55" s="68">
        <f>SUM(AB4:AD52)</f>
        <v>0</v>
      </c>
      <c r="N55" s="68">
        <f>AE57</f>
        <v>0</v>
      </c>
      <c r="O55" s="51"/>
      <c r="P55" s="184" t="s">
        <v>14</v>
      </c>
      <c r="Q55" s="182" t="s">
        <v>15</v>
      </c>
      <c r="R55" s="182" t="s">
        <v>16</v>
      </c>
      <c r="S55" s="182" t="s">
        <v>14</v>
      </c>
      <c r="T55" s="182" t="s">
        <v>15</v>
      </c>
      <c r="U55" s="182" t="s">
        <v>16</v>
      </c>
      <c r="V55" s="182" t="s">
        <v>14</v>
      </c>
      <c r="W55" s="182" t="s">
        <v>15</v>
      </c>
      <c r="X55" s="182" t="s">
        <v>16</v>
      </c>
      <c r="Y55" s="182" t="s">
        <v>14</v>
      </c>
      <c r="Z55" s="182" t="s">
        <v>15</v>
      </c>
      <c r="AA55" s="182" t="s">
        <v>16</v>
      </c>
      <c r="AB55" s="182" t="s">
        <v>14</v>
      </c>
      <c r="AC55" s="182" t="s">
        <v>15</v>
      </c>
      <c r="AD55" s="182" t="s">
        <v>16</v>
      </c>
    </row>
    <row r="56" spans="1:34" ht="12.75" customHeight="1" x14ac:dyDescent="0.25">
      <c r="A56" s="94"/>
      <c r="B56" s="94"/>
      <c r="C56" s="94"/>
      <c r="D56" s="94"/>
      <c r="E56" s="94"/>
      <c r="F56" s="94"/>
      <c r="G56" s="84"/>
      <c r="H56" s="95"/>
      <c r="I56" s="96"/>
      <c r="J56" s="96"/>
      <c r="K56" s="96"/>
      <c r="L56" s="96"/>
      <c r="M56" s="96"/>
      <c r="N56" s="96"/>
      <c r="O56" s="51"/>
      <c r="P56" s="185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</row>
    <row r="57" spans="1:34" ht="12.75" customHeight="1" x14ac:dyDescent="0.25">
      <c r="A57" s="94"/>
      <c r="B57" s="94"/>
      <c r="C57" s="94"/>
      <c r="D57" s="94"/>
      <c r="E57" s="94"/>
      <c r="F57" s="94"/>
      <c r="G57" s="84"/>
      <c r="H57" s="95"/>
      <c r="I57" s="96"/>
      <c r="J57" s="96"/>
      <c r="K57" s="96"/>
      <c r="L57" s="96"/>
      <c r="M57" s="96"/>
      <c r="N57" s="96"/>
      <c r="O57" s="51"/>
      <c r="P57" s="97">
        <f t="shared" ref="P57:AE57" si="38">SUM(P4:P52)</f>
        <v>0</v>
      </c>
      <c r="Q57" s="98">
        <f t="shared" si="38"/>
        <v>0</v>
      </c>
      <c r="R57" s="98">
        <f t="shared" si="38"/>
        <v>0</v>
      </c>
      <c r="S57" s="98">
        <f t="shared" si="38"/>
        <v>0</v>
      </c>
      <c r="T57" s="98">
        <f t="shared" si="38"/>
        <v>0</v>
      </c>
      <c r="U57" s="98">
        <f t="shared" si="38"/>
        <v>0</v>
      </c>
      <c r="V57" s="98">
        <f t="shared" si="38"/>
        <v>0</v>
      </c>
      <c r="W57" s="98">
        <f t="shared" si="38"/>
        <v>0</v>
      </c>
      <c r="X57" s="98">
        <f t="shared" si="38"/>
        <v>0</v>
      </c>
      <c r="Y57" s="98">
        <f t="shared" si="38"/>
        <v>0</v>
      </c>
      <c r="Z57" s="98">
        <f t="shared" si="38"/>
        <v>0</v>
      </c>
      <c r="AA57" s="98">
        <f t="shared" si="38"/>
        <v>0</v>
      </c>
      <c r="AB57" s="98">
        <f t="shared" si="38"/>
        <v>0</v>
      </c>
      <c r="AC57" s="98">
        <f t="shared" si="38"/>
        <v>0</v>
      </c>
      <c r="AD57" s="98">
        <f t="shared" si="38"/>
        <v>0</v>
      </c>
      <c r="AE57" s="98">
        <f t="shared" si="38"/>
        <v>0</v>
      </c>
    </row>
    <row r="58" spans="1:34" ht="12.75" customHeight="1" x14ac:dyDescent="0.25">
      <c r="A58" s="94"/>
      <c r="B58" s="94"/>
      <c r="C58" s="77" t="s">
        <v>93</v>
      </c>
      <c r="D58" s="99"/>
      <c r="E58" s="94"/>
      <c r="F58" s="94"/>
      <c r="I58" s="100">
        <f>COUNTIFS(C4:C52,"Einzelzimmer",I4:I52,"100,00%")</f>
        <v>0</v>
      </c>
      <c r="J58" s="100">
        <f>COUNTIFS(C4:C52,"Einzelzimmer",J4:J52,"100,00%")</f>
        <v>0</v>
      </c>
      <c r="K58" s="96"/>
      <c r="L58" s="101"/>
      <c r="M58" s="96"/>
      <c r="N58" s="96"/>
      <c r="O58" s="51"/>
      <c r="P58" s="102" t="e">
        <f>P57/(P57+Q57)</f>
        <v>#DIV/0!</v>
      </c>
      <c r="Q58" s="103" t="e">
        <f>100%-P58</f>
        <v>#DIV/0!</v>
      </c>
      <c r="S58" s="104" t="e">
        <f>S57/(S57+T57)</f>
        <v>#DIV/0!</v>
      </c>
      <c r="T58" s="103" t="e">
        <f>100%-S58</f>
        <v>#DIV/0!</v>
      </c>
      <c r="V58" s="104" t="e">
        <f>V57/(V57+W57)</f>
        <v>#DIV/0!</v>
      </c>
      <c r="W58" s="103" t="e">
        <f>100%-V58</f>
        <v>#DIV/0!</v>
      </c>
      <c r="Y58" s="104" t="e">
        <f>Y57/(Y57+Z57)</f>
        <v>#DIV/0!</v>
      </c>
      <c r="Z58" s="103" t="e">
        <f>100%-Y58</f>
        <v>#DIV/0!</v>
      </c>
      <c r="AB58" s="104" t="e">
        <f>AB57/(AB57+AC57)</f>
        <v>#DIV/0!</v>
      </c>
      <c r="AC58" s="103" t="e">
        <f>100%-AB58</f>
        <v>#DIV/0!</v>
      </c>
    </row>
    <row r="59" spans="1:34" ht="12.75" customHeight="1" x14ac:dyDescent="0.25">
      <c r="A59" s="94"/>
      <c r="B59" s="94"/>
      <c r="C59" s="77" t="s">
        <v>94</v>
      </c>
      <c r="D59" s="99"/>
      <c r="E59" s="94"/>
      <c r="F59" s="94"/>
      <c r="I59" s="105">
        <f>SUMIFS(H4:H52,C4:C52,"Einzelzimmer",I4:I52,"100,00%")</f>
        <v>0</v>
      </c>
      <c r="J59" s="105">
        <f>SUMIFS(H4:H52,C4:C52,"Einzelzimmer",J4:J52,"100,00%")</f>
        <v>0</v>
      </c>
      <c r="K59" s="96"/>
      <c r="L59" s="95"/>
      <c r="M59" s="96"/>
      <c r="N59" s="96"/>
      <c r="O59" s="51"/>
    </row>
    <row r="60" spans="1:34" ht="12.75" customHeight="1" x14ac:dyDescent="0.25">
      <c r="C60" s="77" t="s">
        <v>95</v>
      </c>
      <c r="D60" s="99"/>
      <c r="E60" s="52"/>
      <c r="I60" s="100">
        <f>COUNTIFS(C4:C52,"Doppelzimmer",I4:I52,"100,00%")</f>
        <v>0</v>
      </c>
      <c r="J60" s="100">
        <f>COUNTIFS(C4:C52,"Doppelzimmer",J4:J52,"100,00%")</f>
        <v>0</v>
      </c>
      <c r="L60" s="101"/>
      <c r="O60" s="51"/>
      <c r="P60" s="184" t="s">
        <v>87</v>
      </c>
      <c r="Q60" s="182" t="s">
        <v>88</v>
      </c>
      <c r="R60" s="182" t="s">
        <v>16</v>
      </c>
      <c r="S60" s="182" t="s">
        <v>87</v>
      </c>
      <c r="T60" s="182" t="s">
        <v>88</v>
      </c>
      <c r="U60" s="182" t="s">
        <v>16</v>
      </c>
      <c r="V60" s="182" t="s">
        <v>87</v>
      </c>
      <c r="W60" s="182" t="s">
        <v>88</v>
      </c>
      <c r="X60" s="182" t="s">
        <v>16</v>
      </c>
      <c r="Y60" s="182" t="s">
        <v>87</v>
      </c>
      <c r="Z60" s="182" t="s">
        <v>88</v>
      </c>
      <c r="AA60" s="182" t="s">
        <v>16</v>
      </c>
      <c r="AB60" s="182" t="s">
        <v>87</v>
      </c>
      <c r="AC60" s="182" t="s">
        <v>88</v>
      </c>
      <c r="AD60" s="182" t="s">
        <v>16</v>
      </c>
    </row>
    <row r="61" spans="1:34" ht="12.75" customHeight="1" x14ac:dyDescent="0.25">
      <c r="C61" s="77" t="s">
        <v>96</v>
      </c>
      <c r="D61" s="99"/>
      <c r="E61" s="52"/>
      <c r="I61" s="105">
        <f>SUMIFS(H4:H52,C4:C52,"Doppelzimmer",I4:I52,"100,00%")</f>
        <v>0</v>
      </c>
      <c r="J61" s="105">
        <f>SUMIFS(H4:H52,C4:C52,"Doppelzimmer",J4:J52,"100,00%")</f>
        <v>0</v>
      </c>
      <c r="L61" s="95"/>
      <c r="O61" s="51"/>
      <c r="P61" s="197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</row>
    <row r="62" spans="1:34" ht="12.75" customHeight="1" x14ac:dyDescent="0.25">
      <c r="C62" s="77" t="s">
        <v>153</v>
      </c>
      <c r="D62" s="99"/>
      <c r="E62" s="52"/>
      <c r="I62" s="100">
        <f>COUNTIFS(C4:C52,"Dreibettzimmer",I4:I52,"100,00%")</f>
        <v>0</v>
      </c>
      <c r="J62" s="100">
        <f>COUNTIFS(C4:C52,"Dreibettzimmer",I4:I52,"100,00%")</f>
        <v>0</v>
      </c>
      <c r="L62" s="52"/>
      <c r="O62" s="51"/>
      <c r="P62" s="185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</row>
    <row r="63" spans="1:34" ht="12.75" customHeight="1" x14ac:dyDescent="0.25">
      <c r="C63" s="77" t="s">
        <v>154</v>
      </c>
      <c r="D63" s="99"/>
      <c r="E63" s="52"/>
      <c r="I63" s="105">
        <f>SUMIFS(H4:H52,C4:C52,"Dreibettzimmer",I4:I52,"100,00%")</f>
        <v>0</v>
      </c>
      <c r="J63" s="105">
        <f>SUMIFS(H4:H52,C4:C52,"Dreibettzimmer",J4:J52,"100,00%")</f>
        <v>0</v>
      </c>
      <c r="K63" s="136" t="s">
        <v>446</v>
      </c>
      <c r="L63" s="193">
        <f>Übersicht!A58</f>
        <v>0</v>
      </c>
      <c r="M63" s="193"/>
      <c r="N63" s="193"/>
      <c r="O63" s="51"/>
      <c r="P63" s="97" t="e">
        <f>P57/I54</f>
        <v>#DIV/0!</v>
      </c>
      <c r="Q63" s="98" t="e">
        <f>Q57/I54</f>
        <v>#DIV/0!</v>
      </c>
      <c r="R63" s="98" t="e">
        <f>R57/I54</f>
        <v>#DIV/0!</v>
      </c>
      <c r="S63" s="98" t="e">
        <f>S57/J54</f>
        <v>#DIV/0!</v>
      </c>
      <c r="T63" s="98" t="e">
        <f>T57/J54</f>
        <v>#DIV/0!</v>
      </c>
      <c r="U63" s="98" t="e">
        <f>U57/J54</f>
        <v>#DIV/0!</v>
      </c>
      <c r="V63" s="98" t="e">
        <f>V57/K54</f>
        <v>#DIV/0!</v>
      </c>
      <c r="W63" s="98" t="e">
        <f>W57/K54</f>
        <v>#DIV/0!</v>
      </c>
      <c r="X63" s="98" t="e">
        <f>X57/K54</f>
        <v>#DIV/0!</v>
      </c>
      <c r="Y63" s="98" t="e">
        <f>Y57/L54</f>
        <v>#DIV/0!</v>
      </c>
      <c r="Z63" s="98" t="e">
        <f>Z57/L54</f>
        <v>#DIV/0!</v>
      </c>
      <c r="AA63" s="98" t="e">
        <f>AA57/L54</f>
        <v>#DIV/0!</v>
      </c>
      <c r="AB63" s="98" t="e">
        <f>AB57/M54</f>
        <v>#DIV/0!</v>
      </c>
      <c r="AC63" s="98" t="e">
        <f>AC57/M54</f>
        <v>#DIV/0!</v>
      </c>
      <c r="AD63" s="98" t="e">
        <f>AD57/M54</f>
        <v>#DIV/0!</v>
      </c>
    </row>
    <row r="64" spans="1:34" ht="12.75" customHeight="1" x14ac:dyDescent="0.25">
      <c r="B64" s="84"/>
      <c r="C64" s="84"/>
      <c r="D64" s="84"/>
      <c r="E64" s="84"/>
      <c r="F64" s="84"/>
      <c r="G64" s="84"/>
      <c r="H64" s="95"/>
      <c r="I64" s="84"/>
      <c r="L64" s="52"/>
      <c r="O64" s="51"/>
    </row>
    <row r="65" spans="2:16" ht="12.75" customHeight="1" x14ac:dyDescent="0.25">
      <c r="B65" s="84"/>
      <c r="C65" s="84"/>
      <c r="D65" s="84"/>
      <c r="E65" s="84"/>
      <c r="F65" s="84"/>
      <c r="G65" s="84"/>
      <c r="H65" s="95"/>
      <c r="I65" s="84"/>
      <c r="L65" s="52"/>
      <c r="O65" s="51"/>
    </row>
    <row r="66" spans="2:16" ht="12.75" customHeight="1" x14ac:dyDescent="0.25">
      <c r="B66" s="84"/>
      <c r="C66" s="84"/>
      <c r="D66" s="84"/>
      <c r="E66" s="84"/>
      <c r="F66" s="84"/>
      <c r="G66" s="84"/>
      <c r="H66" s="95"/>
      <c r="I66" s="84"/>
      <c r="L66" s="52"/>
      <c r="O66" s="51"/>
    </row>
    <row r="67" spans="2:16" ht="12.75" customHeight="1" x14ac:dyDescent="0.25">
      <c r="B67" s="84"/>
      <c r="C67" s="84"/>
      <c r="D67" s="84"/>
      <c r="E67" s="84"/>
      <c r="F67" s="84"/>
      <c r="G67" s="84"/>
      <c r="H67" s="95"/>
      <c r="I67" s="84"/>
      <c r="L67" s="52"/>
      <c r="O67" s="51"/>
    </row>
    <row r="68" spans="2:16" x14ac:dyDescent="0.25">
      <c r="B68" s="84"/>
      <c r="C68" s="84"/>
      <c r="D68" s="84"/>
      <c r="E68" s="84"/>
      <c r="F68" s="84"/>
      <c r="G68" s="84"/>
      <c r="H68" s="95"/>
      <c r="I68" s="84"/>
      <c r="L68" s="52"/>
      <c r="O68" s="51"/>
      <c r="P68" s="106"/>
    </row>
  </sheetData>
  <sheetProtection algorithmName="SHA-512" hashValue="H2USUWrZ7OLxlzFyk+m4a94WGmTeMrH1mE+cPzMO99rLGkb79a0tN5RcMoaTL3wRjf09/pMTy5x0Pc3s6pesew==" saltValue="6oFHS+iNxHNKGNefoBqUBg==" spinCount="100000" sheet="1" objects="1" scenarios="1" autoFilter="0"/>
  <mergeCells count="41">
    <mergeCell ref="R55:R56"/>
    <mergeCell ref="U60:U62"/>
    <mergeCell ref="P60:P62"/>
    <mergeCell ref="Q60:Q62"/>
    <mergeCell ref="R60:R62"/>
    <mergeCell ref="S60:S62"/>
    <mergeCell ref="T60:T62"/>
    <mergeCell ref="L63:N63"/>
    <mergeCell ref="Z60:Z62"/>
    <mergeCell ref="AA60:AA62"/>
    <mergeCell ref="AB60:AB62"/>
    <mergeCell ref="V60:V62"/>
    <mergeCell ref="W60:W62"/>
    <mergeCell ref="X60:X62"/>
    <mergeCell ref="Y60:Y62"/>
    <mergeCell ref="AC60:AC62"/>
    <mergeCell ref="AD60:AD62"/>
    <mergeCell ref="AB55:AB56"/>
    <mergeCell ref="AC55:AC56"/>
    <mergeCell ref="AD55:AD56"/>
    <mergeCell ref="A1:N1"/>
    <mergeCell ref="P1:AD1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54:C55"/>
    <mergeCell ref="P55:P56"/>
    <mergeCell ref="Q55:Q56"/>
    <mergeCell ref="A2:H2"/>
    <mergeCell ref="A3:A52"/>
    <mergeCell ref="P2:R2"/>
    <mergeCell ref="S2:U2"/>
    <mergeCell ref="V2:X2"/>
    <mergeCell ref="Y2:AA2"/>
    <mergeCell ref="AB2:AD2"/>
  </mergeCells>
  <conditionalFormatting sqref="A69:XFD1048576 AK4:XFD68 AH2:AJ51 M4:M52 B4:B52 I12:I52 J22:J52 K25:K52 L15:L52 O4:AD52">
    <cfRule type="containsErrors" dxfId="255" priority="342">
      <formula>ISERROR(A2)</formula>
    </cfRule>
  </conditionalFormatting>
  <conditionalFormatting sqref="AK2:XFD3">
    <cfRule type="containsErrors" dxfId="254" priority="339">
      <formula>ISERROR(AK2)</formula>
    </cfRule>
  </conditionalFormatting>
  <conditionalFormatting sqref="O2 O64 A65:A68 B66:I68 A2 AF52:AJ52 J65:AJ68 AF64:AJ64 AJ53:AJ63 I2:L2">
    <cfRule type="containsErrors" dxfId="253" priority="249">
      <formula>ISERROR(A2)</formula>
    </cfRule>
  </conditionalFormatting>
  <conditionalFormatting sqref="AF2:AF22 AG2:AG29">
    <cfRule type="containsErrors" dxfId="252" priority="230">
      <formula>ISERROR(AF2)</formula>
    </cfRule>
  </conditionalFormatting>
  <conditionalFormatting sqref="P64:AE64">
    <cfRule type="containsErrors" dxfId="251" priority="229">
      <formula>ISERROR(P64)</formula>
    </cfRule>
  </conditionalFormatting>
  <conditionalFormatting sqref="A3">
    <cfRule type="containsErrors" dxfId="250" priority="236">
      <formula>ISERROR(A3)</formula>
    </cfRule>
  </conditionalFormatting>
  <conditionalFormatting sqref="P2 AE3 S2 V2 Y2">
    <cfRule type="containsErrors" dxfId="249" priority="228">
      <formula>ISERROR(P2)</formula>
    </cfRule>
  </conditionalFormatting>
  <conditionalFormatting sqref="P3:AA3">
    <cfRule type="containsErrors" dxfId="248" priority="227">
      <formula>ISERROR(P3)</formula>
    </cfRule>
  </conditionalFormatting>
  <conditionalFormatting sqref="G56:H57">
    <cfRule type="containsErrors" dxfId="247" priority="139">
      <formula>ISERROR(G56)</formula>
    </cfRule>
  </conditionalFormatting>
  <conditionalFormatting sqref="P53:AD53">
    <cfRule type="containsErrors" dxfId="246" priority="160">
      <formula>ISERROR(P53)</formula>
    </cfRule>
  </conditionalFormatting>
  <conditionalFormatting sqref="AC3">
    <cfRule type="containsErrors" dxfId="245" priority="224">
      <formula>ISERROR(AC3)</formula>
    </cfRule>
  </conditionalFormatting>
  <conditionalFormatting sqref="O3">
    <cfRule type="containsErrors" dxfId="244" priority="244">
      <formula>ISERROR(O3)</formula>
    </cfRule>
  </conditionalFormatting>
  <conditionalFormatting sqref="M2">
    <cfRule type="containsErrors" dxfId="243" priority="242">
      <formula>ISERROR(M2)</formula>
    </cfRule>
  </conditionalFormatting>
  <conditionalFormatting sqref="AB2">
    <cfRule type="containsErrors" dxfId="242" priority="226">
      <formula>ISERROR(AB2)</formula>
    </cfRule>
  </conditionalFormatting>
  <conditionalFormatting sqref="AB3 AD3">
    <cfRule type="containsErrors" dxfId="241" priority="225">
      <formula>ISERROR(AB3)</formula>
    </cfRule>
  </conditionalFormatting>
  <conditionalFormatting sqref="L56:L57">
    <cfRule type="containsErrors" dxfId="240" priority="129">
      <formula>ISERROR(L56)</formula>
    </cfRule>
  </conditionalFormatting>
  <conditionalFormatting sqref="M56:M57">
    <cfRule type="containsErrors" dxfId="239" priority="128">
      <formula>ISERROR(M56)</formula>
    </cfRule>
  </conditionalFormatting>
  <conditionalFormatting sqref="A60:B63 E60:F63">
    <cfRule type="containsErrors" dxfId="238" priority="140">
      <formula>ISERROR(A60)</formula>
    </cfRule>
  </conditionalFormatting>
  <conditionalFormatting sqref="AE2">
    <cfRule type="containsErrors" dxfId="237" priority="204">
      <formula>ISERROR(AE2)</formula>
    </cfRule>
  </conditionalFormatting>
  <conditionalFormatting sqref="M60:N61">
    <cfRule type="containsErrors" dxfId="236" priority="125">
      <formula>ISERROR(M60)</formula>
    </cfRule>
  </conditionalFormatting>
  <conditionalFormatting sqref="M58:M59">
    <cfRule type="containsErrors" dxfId="235" priority="124">
      <formula>ISERROR(M58)</formula>
    </cfRule>
  </conditionalFormatting>
  <conditionalFormatting sqref="N58:N59">
    <cfRule type="containsErrors" dxfId="234" priority="123">
      <formula>ISERROR(N58)</formula>
    </cfRule>
  </conditionalFormatting>
  <conditionalFormatting sqref="K60:K61">
    <cfRule type="containsErrors" dxfId="233" priority="122">
      <formula>ISERROR(K60)</formula>
    </cfRule>
  </conditionalFormatting>
  <conditionalFormatting sqref="K59">
    <cfRule type="containsErrors" dxfId="232" priority="121">
      <formula>ISERROR(K59)</formula>
    </cfRule>
  </conditionalFormatting>
  <conditionalFormatting sqref="L58">
    <cfRule type="containsErrors" dxfId="231" priority="111">
      <formula>ISERROR(L58)</formula>
    </cfRule>
  </conditionalFormatting>
  <conditionalFormatting sqref="L59">
    <cfRule type="containsErrors" dxfId="230" priority="110">
      <formula>ISERROR(L59)</formula>
    </cfRule>
  </conditionalFormatting>
  <conditionalFormatting sqref="I56:I57">
    <cfRule type="containsErrors" dxfId="229" priority="133">
      <formula>ISERROR(I56)</formula>
    </cfRule>
  </conditionalFormatting>
  <conditionalFormatting sqref="J64:N64 A64">
    <cfRule type="containsErrors" dxfId="228" priority="203">
      <formula>ISERROR(A64)</formula>
    </cfRule>
  </conditionalFormatting>
  <conditionalFormatting sqref="N56:N57">
    <cfRule type="containsErrors" dxfId="227" priority="127">
      <formula>ISERROR(N56)</formula>
    </cfRule>
  </conditionalFormatting>
  <conditionalFormatting sqref="J58">
    <cfRule type="containsErrors" dxfId="226" priority="98">
      <formula>ISERROR(J58)</formula>
    </cfRule>
  </conditionalFormatting>
  <conditionalFormatting sqref="J59">
    <cfRule type="containsErrors" dxfId="225" priority="97">
      <formula>ISERROR(J59)</formula>
    </cfRule>
  </conditionalFormatting>
  <conditionalFormatting sqref="J60">
    <cfRule type="containsErrors" dxfId="224" priority="96">
      <formula>ISERROR(J60)</formula>
    </cfRule>
  </conditionalFormatting>
  <conditionalFormatting sqref="J61">
    <cfRule type="containsErrors" dxfId="223" priority="95">
      <formula>ISERROR(J61)</formula>
    </cfRule>
  </conditionalFormatting>
  <conditionalFormatting sqref="B65:F65 I65">
    <cfRule type="containsErrors" dxfId="222" priority="188">
      <formula>ISERROR(B65)</formula>
    </cfRule>
  </conditionalFormatting>
  <conditionalFormatting sqref="C58:C59">
    <cfRule type="containsErrors" dxfId="221" priority="104">
      <formula>ISERROR(C58)</formula>
    </cfRule>
  </conditionalFormatting>
  <conditionalFormatting sqref="G65">
    <cfRule type="containsErrors" dxfId="220" priority="187">
      <formula>ISERROR(G65)</formula>
    </cfRule>
  </conditionalFormatting>
  <conditionalFormatting sqref="H65">
    <cfRule type="containsErrors" dxfId="219" priority="186">
      <formula>ISERROR(H65)</formula>
    </cfRule>
  </conditionalFormatting>
  <conditionalFormatting sqref="B64:F64 I64">
    <cfRule type="containsErrors" dxfId="218" priority="185">
      <formula>ISERROR(B64)</formula>
    </cfRule>
  </conditionalFormatting>
  <conditionalFormatting sqref="O55:O56 O59">
    <cfRule type="containsErrors" dxfId="217" priority="90">
      <formula>ISERROR(O55)</formula>
    </cfRule>
  </conditionalFormatting>
  <conditionalFormatting sqref="L61">
    <cfRule type="containsErrors" dxfId="216" priority="108">
      <formula>ISERROR(L61)</formula>
    </cfRule>
  </conditionalFormatting>
  <conditionalFormatting sqref="A54">
    <cfRule type="containsErrors" dxfId="215" priority="106">
      <formula>ISERROR(A54)</formula>
    </cfRule>
  </conditionalFormatting>
  <conditionalFormatting sqref="C60:C61">
    <cfRule type="containsErrors" dxfId="214" priority="103">
      <formula>ISERROR(C60)</formula>
    </cfRule>
  </conditionalFormatting>
  <conditionalFormatting sqref="I58">
    <cfRule type="containsErrors" dxfId="213" priority="102">
      <formula>ISERROR(I58)</formula>
    </cfRule>
  </conditionalFormatting>
  <conditionalFormatting sqref="I59">
    <cfRule type="containsErrors" dxfId="212" priority="101">
      <formula>ISERROR(I59)</formula>
    </cfRule>
  </conditionalFormatting>
  <conditionalFormatting sqref="I60">
    <cfRule type="containsErrors" dxfId="211" priority="100">
      <formula>ISERROR(I60)</formula>
    </cfRule>
  </conditionalFormatting>
  <conditionalFormatting sqref="L60">
    <cfRule type="containsErrors" dxfId="210" priority="109">
      <formula>ISERROR(L60)</formula>
    </cfRule>
  </conditionalFormatting>
  <conditionalFormatting sqref="D55">
    <cfRule type="containsErrors" dxfId="209" priority="107">
      <formula>ISERROR(D55)</formula>
    </cfRule>
  </conditionalFormatting>
  <conditionalFormatting sqref="D54">
    <cfRule type="containsErrors" dxfId="208" priority="105">
      <formula>ISERROR(D54)</formula>
    </cfRule>
  </conditionalFormatting>
  <conditionalFormatting sqref="C62:C63">
    <cfRule type="containsErrors" dxfId="207" priority="94">
      <formula>ISERROR(C62)</formula>
    </cfRule>
  </conditionalFormatting>
  <conditionalFormatting sqref="I62:J62">
    <cfRule type="containsErrors" dxfId="206" priority="93">
      <formula>ISERROR(I62)</formula>
    </cfRule>
  </conditionalFormatting>
  <conditionalFormatting sqref="I63:J63">
    <cfRule type="containsErrors" dxfId="205" priority="92">
      <formula>ISERROR(I63)</formula>
    </cfRule>
  </conditionalFormatting>
  <conditionalFormatting sqref="I61">
    <cfRule type="containsErrors" dxfId="204" priority="99">
      <formula>ISERROR(I61)</formula>
    </cfRule>
  </conditionalFormatting>
  <conditionalFormatting sqref="O53 K62:N62 AF53:AI63 A53:G53">
    <cfRule type="containsErrors" dxfId="203" priority="163">
      <formula>ISERROR(A53)</formula>
    </cfRule>
  </conditionalFormatting>
  <conditionalFormatting sqref="J56:J57">
    <cfRule type="containsErrors" dxfId="202" priority="131">
      <formula>ISERROR(J56)</formula>
    </cfRule>
  </conditionalFormatting>
  <conditionalFormatting sqref="K56:K57">
    <cfRule type="containsErrors" dxfId="201" priority="130">
      <formula>ISERROR(K56)</formula>
    </cfRule>
  </conditionalFormatting>
  <conditionalFormatting sqref="K58">
    <cfRule type="containsErrors" dxfId="200" priority="116">
      <formula>ISERROR(K58)</formula>
    </cfRule>
  </conditionalFormatting>
  <conditionalFormatting sqref="O54 O57:O58 O60:O63">
    <cfRule type="containsErrors" dxfId="199" priority="91">
      <formula>ISERROR(O54)</formula>
    </cfRule>
  </conditionalFormatting>
  <conditionalFormatting sqref="AB55 AD55">
    <cfRule type="containsErrors" dxfId="198" priority="80">
      <formula>ISERROR(AB55)</formula>
    </cfRule>
  </conditionalFormatting>
  <conditionalFormatting sqref="AB60 AD60">
    <cfRule type="containsErrors" dxfId="197" priority="79">
      <formula>ISERROR(AB60)</formula>
    </cfRule>
  </conditionalFormatting>
  <conditionalFormatting sqref="AB63:AD63">
    <cfRule type="containsErrors" dxfId="196" priority="78">
      <formula>ISERROR(AB63)</formula>
    </cfRule>
  </conditionalFormatting>
  <conditionalFormatting sqref="T55">
    <cfRule type="containsErrors" dxfId="195" priority="77">
      <formula>ISERROR(T55)</formula>
    </cfRule>
  </conditionalFormatting>
  <conditionalFormatting sqref="AA59 P57:AA58 P54:AD54">
    <cfRule type="containsErrors" dxfId="194" priority="88">
      <formula>ISERROR(P54)</formula>
    </cfRule>
  </conditionalFormatting>
  <conditionalFormatting sqref="P55:S55 U55:V55 X55:Y55 AA55">
    <cfRule type="containsErrors" dxfId="193" priority="87">
      <formula>ISERROR(P55)</formula>
    </cfRule>
  </conditionalFormatting>
  <conditionalFormatting sqref="P60:R60">
    <cfRule type="containsErrors" dxfId="192" priority="86">
      <formula>ISERROR(P60)</formula>
    </cfRule>
  </conditionalFormatting>
  <conditionalFormatting sqref="S60 U60">
    <cfRule type="containsErrors" dxfId="191" priority="85">
      <formula>ISERROR(S60)</formula>
    </cfRule>
  </conditionalFormatting>
  <conditionalFormatting sqref="V60 X60">
    <cfRule type="containsErrors" dxfId="190" priority="84">
      <formula>ISERROR(V60)</formula>
    </cfRule>
  </conditionalFormatting>
  <conditionalFormatting sqref="Y60 AA60">
    <cfRule type="containsErrors" dxfId="189" priority="83">
      <formula>ISERROR(Y60)</formula>
    </cfRule>
  </conditionalFormatting>
  <conditionalFormatting sqref="P63:AA63">
    <cfRule type="containsErrors" dxfId="188" priority="82">
      <formula>ISERROR(P63)</formula>
    </cfRule>
  </conditionalFormatting>
  <conditionalFormatting sqref="AD59 AB57:AD58">
    <cfRule type="containsErrors" dxfId="187" priority="81">
      <formula>ISERROR(AB57)</formula>
    </cfRule>
  </conditionalFormatting>
  <conditionalFormatting sqref="W55">
    <cfRule type="containsErrors" dxfId="186" priority="76">
      <formula>ISERROR(W55)</formula>
    </cfRule>
  </conditionalFormatting>
  <conditionalFormatting sqref="Z55">
    <cfRule type="containsErrors" dxfId="185" priority="75">
      <formula>ISERROR(Z55)</formula>
    </cfRule>
  </conditionalFormatting>
  <conditionalFormatting sqref="AC55">
    <cfRule type="containsErrors" dxfId="184" priority="74">
      <formula>ISERROR(AC55)</formula>
    </cfRule>
  </conditionalFormatting>
  <conditionalFormatting sqref="T60">
    <cfRule type="containsErrors" dxfId="183" priority="73">
      <formula>ISERROR(T60)</formula>
    </cfRule>
  </conditionalFormatting>
  <conditionalFormatting sqref="W60">
    <cfRule type="containsErrors" dxfId="182" priority="72">
      <formula>ISERROR(W60)</formula>
    </cfRule>
  </conditionalFormatting>
  <conditionalFormatting sqref="Z60">
    <cfRule type="containsErrors" dxfId="181" priority="71">
      <formula>ISERROR(Z60)</formula>
    </cfRule>
  </conditionalFormatting>
  <conditionalFormatting sqref="AC60">
    <cfRule type="containsErrors" dxfId="180" priority="70">
      <formula>ISERROR(AC60)</formula>
    </cfRule>
  </conditionalFormatting>
  <conditionalFormatting sqref="L5">
    <cfRule type="containsErrors" dxfId="179" priority="50">
      <formula>ISERROR(L5)</formula>
    </cfRule>
  </conditionalFormatting>
  <conditionalFormatting sqref="J12:J21">
    <cfRule type="containsErrors" dxfId="178" priority="59">
      <formula>ISERROR(J12)</formula>
    </cfRule>
  </conditionalFormatting>
  <conditionalFormatting sqref="K12:K24">
    <cfRule type="containsErrors" dxfId="177" priority="58">
      <formula>ISERROR(K12)</formula>
    </cfRule>
  </conditionalFormatting>
  <conditionalFormatting sqref="L4 L6:L14">
    <cfRule type="containsErrors" dxfId="176" priority="57">
      <formula>ISERROR(L4)</formula>
    </cfRule>
  </conditionalFormatting>
  <conditionalFormatting sqref="M54">
    <cfRule type="containsErrors" dxfId="175" priority="41">
      <formula>ISERROR(M54)</formula>
    </cfRule>
  </conditionalFormatting>
  <conditionalFormatting sqref="I55">
    <cfRule type="containsErrors" dxfId="174" priority="39">
      <formula>ISERROR(I55)</formula>
    </cfRule>
  </conditionalFormatting>
  <conditionalFormatting sqref="I54">
    <cfRule type="containsErrors" dxfId="173" priority="38">
      <formula>ISERROR(I54)</formula>
    </cfRule>
  </conditionalFormatting>
  <conditionalFormatting sqref="K55">
    <cfRule type="containsErrors" dxfId="172" priority="36">
      <formula>ISERROR(K55)</formula>
    </cfRule>
  </conditionalFormatting>
  <conditionalFormatting sqref="J55">
    <cfRule type="containsErrors" dxfId="171" priority="37">
      <formula>ISERROR(J55)</formula>
    </cfRule>
  </conditionalFormatting>
  <conditionalFormatting sqref="L55">
    <cfRule type="containsErrors" dxfId="170" priority="35">
      <formula>ISERROR(L55)</formula>
    </cfRule>
  </conditionalFormatting>
  <conditionalFormatting sqref="J54">
    <cfRule type="containsErrors" dxfId="169" priority="44">
      <formula>ISERROR(J54)</formula>
    </cfRule>
  </conditionalFormatting>
  <conditionalFormatting sqref="N53">
    <cfRule type="containsErrors" dxfId="168" priority="26">
      <formula>ISERROR(N53)</formula>
    </cfRule>
  </conditionalFormatting>
  <conditionalFormatting sqref="M55">
    <cfRule type="containsErrors" dxfId="167" priority="34">
      <formula>ISERROR(M55)</formula>
    </cfRule>
  </conditionalFormatting>
  <conditionalFormatting sqref="H53:M53 H55">
    <cfRule type="containsErrors" dxfId="166" priority="46">
      <formula>ISERROR(H53)</formula>
    </cfRule>
  </conditionalFormatting>
  <conditionalFormatting sqref="L54">
    <cfRule type="containsErrors" dxfId="165" priority="42">
      <formula>ISERROR(L54)</formula>
    </cfRule>
  </conditionalFormatting>
  <conditionalFormatting sqref="K54">
    <cfRule type="containsErrors" dxfId="164" priority="43">
      <formula>ISERROR(K54)</formula>
    </cfRule>
  </conditionalFormatting>
  <conditionalFormatting sqref="AE4:AE52">
    <cfRule type="containsErrors" dxfId="163" priority="32">
      <formula>ISERROR(AE4)</formula>
    </cfRule>
  </conditionalFormatting>
  <conditionalFormatting sqref="AE53:AE56 AE58:AE63">
    <cfRule type="containsErrors" dxfId="162" priority="31">
      <formula>ISERROR(AE53)</formula>
    </cfRule>
  </conditionalFormatting>
  <conditionalFormatting sqref="AE57">
    <cfRule type="containsErrors" dxfId="161" priority="30">
      <formula>ISERROR(AE57)</formula>
    </cfRule>
  </conditionalFormatting>
  <conditionalFormatting sqref="N2">
    <cfRule type="containsErrors" dxfId="160" priority="29">
      <formula>ISERROR(N2)</formula>
    </cfRule>
  </conditionalFormatting>
  <conditionalFormatting sqref="N54">
    <cfRule type="containsErrors" dxfId="159" priority="25">
      <formula>ISERROR(N54)</formula>
    </cfRule>
  </conditionalFormatting>
  <conditionalFormatting sqref="N55">
    <cfRule type="containsErrors" dxfId="158" priority="24">
      <formula>ISERROR(N55)</formula>
    </cfRule>
  </conditionalFormatting>
  <conditionalFormatting sqref="K63:L63">
    <cfRule type="containsErrors" dxfId="157" priority="22">
      <formula>ISERROR(K63)</formula>
    </cfRule>
  </conditionalFormatting>
  <conditionalFormatting sqref="H12:H52 D4:F52">
    <cfRule type="containsErrors" dxfId="156" priority="20">
      <formula>ISERROR(D4)</formula>
    </cfRule>
  </conditionalFormatting>
  <conditionalFormatting sqref="C4:C52">
    <cfRule type="expression" dxfId="155" priority="17">
      <formula>(I4+J4+K4+L4+M4+N4)&lt;&gt;100%</formula>
    </cfRule>
  </conditionalFormatting>
  <conditionalFormatting sqref="I11">
    <cfRule type="containsErrors" dxfId="154" priority="12">
      <formula>ISERROR(I11)</formula>
    </cfRule>
  </conditionalFormatting>
  <conditionalFormatting sqref="J11">
    <cfRule type="containsErrors" dxfId="153" priority="11">
      <formula>ISERROR(J11)</formula>
    </cfRule>
  </conditionalFormatting>
  <conditionalFormatting sqref="K4:K11">
    <cfRule type="containsErrors" dxfId="152" priority="10">
      <formula>ISERROR(K4)</formula>
    </cfRule>
  </conditionalFormatting>
  <conditionalFormatting sqref="H11">
    <cfRule type="containsErrors" dxfId="151" priority="9">
      <formula>ISERROR(H11)</formula>
    </cfRule>
  </conditionalFormatting>
  <conditionalFormatting sqref="H4:I10">
    <cfRule type="containsErrors" dxfId="150" priority="8">
      <formula>ISERROR(H4)</formula>
    </cfRule>
  </conditionalFormatting>
  <conditionalFormatting sqref="J4:J10">
    <cfRule type="containsErrors" dxfId="149" priority="7">
      <formula>ISERROR(J4)</formula>
    </cfRule>
  </conditionalFormatting>
  <conditionalFormatting sqref="B3:C3">
    <cfRule type="containsErrors" dxfId="148" priority="6">
      <formula>ISERROR(B3)</formula>
    </cfRule>
  </conditionalFormatting>
  <conditionalFormatting sqref="H3">
    <cfRule type="containsErrors" dxfId="147" priority="4">
      <formula>ISERROR(H3)</formula>
    </cfRule>
  </conditionalFormatting>
  <conditionalFormatting sqref="M3">
    <cfRule type="containsErrors" dxfId="146" priority="3">
      <formula>ISERROR(M3)</formula>
    </cfRule>
  </conditionalFormatting>
  <conditionalFormatting sqref="D3:F3 I3:L3">
    <cfRule type="containsErrors" dxfId="145" priority="5">
      <formula>ISERROR(D3)</formula>
    </cfRule>
  </conditionalFormatting>
  <conditionalFormatting sqref="N3">
    <cfRule type="containsErrors" dxfId="144" priority="2">
      <formula>ISERROR(N3)</formula>
    </cfRule>
  </conditionalFormatting>
  <conditionalFormatting sqref="N4:N52">
    <cfRule type="containsErrors" dxfId="143" priority="1">
      <formula>ISERROR(N4)</formula>
    </cfRule>
  </conditionalFormatting>
  <dataValidations count="1">
    <dataValidation type="list" allowBlank="1" showInputMessage="1" showErrorMessage="1" sqref="E4:F52">
      <formula1>"WF, FF, MF"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Header>&amp;LFreistaat Sachsen&amp;CFlächenzusammenstellung&amp;R&amp;A</oddHeader>
    <oddFooter>&amp;L&amp;F&amp;CSeite &amp;P&amp;Rgedruckt am : 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'Raum ABC'!$A$1:$A$51</xm:f>
          </x14:formula1>
          <xm:sqref>C4:C52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I68"/>
  <sheetViews>
    <sheetView showGridLines="0" showZeros="0" workbookViewId="0">
      <pane xSplit="1" ySplit="3" topLeftCell="B4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baseColWidth="10" defaultColWidth="11.44140625" defaultRowHeight="13.2" x14ac:dyDescent="0.25"/>
  <cols>
    <col min="1" max="1" width="5.44140625" style="52" customWidth="1"/>
    <col min="2" max="2" width="8.5546875" style="52" customWidth="1"/>
    <col min="3" max="3" width="25.33203125" style="52" customWidth="1"/>
    <col min="4" max="4" width="6" style="52" customWidth="1"/>
    <col min="5" max="5" width="6" style="99" hidden="1" customWidth="1"/>
    <col min="6" max="7" width="6" style="52" hidden="1" customWidth="1"/>
    <col min="8" max="11" width="8.6640625" style="52" customWidth="1"/>
    <col min="12" max="12" width="8.6640625" style="51" customWidth="1"/>
    <col min="13" max="13" width="8.6640625" style="52" customWidth="1"/>
    <col min="14" max="14" width="11.6640625" style="52" customWidth="1"/>
    <col min="15" max="15" width="2.6640625" style="52" customWidth="1"/>
    <col min="16" max="25" width="11.44140625" style="52" customWidth="1"/>
    <col min="26" max="28" width="11.44140625" style="52"/>
    <col min="29" max="31" width="11.44140625" style="52" customWidth="1"/>
    <col min="32" max="35" width="11.44140625" style="52" hidden="1" customWidth="1"/>
    <col min="36" max="37" width="11.44140625" style="52" customWidth="1"/>
    <col min="38" max="16384" width="11.44140625" style="52"/>
  </cols>
  <sheetData>
    <row r="1" spans="1:34" ht="13.8" thickBot="1" x14ac:dyDescent="0.3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51"/>
      <c r="P1" s="176" t="s">
        <v>441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  <c r="AF1" s="53" t="s">
        <v>43</v>
      </c>
      <c r="AG1" s="53" t="s">
        <v>18</v>
      </c>
      <c r="AH1" s="53" t="s">
        <v>20</v>
      </c>
    </row>
    <row r="2" spans="1:34" s="58" customFormat="1" ht="39.9" customHeight="1" thickBot="1" x14ac:dyDescent="0.3">
      <c r="A2" s="201" t="s">
        <v>445</v>
      </c>
      <c r="B2" s="202"/>
      <c r="C2" s="202"/>
      <c r="D2" s="202"/>
      <c r="E2" s="202"/>
      <c r="F2" s="202"/>
      <c r="G2" s="202"/>
      <c r="H2" s="203"/>
      <c r="I2" s="122" t="s">
        <v>1</v>
      </c>
      <c r="J2" s="122" t="s">
        <v>2</v>
      </c>
      <c r="K2" s="122" t="s">
        <v>3</v>
      </c>
      <c r="L2" s="122" t="s">
        <v>4</v>
      </c>
      <c r="M2" s="122" t="s">
        <v>5</v>
      </c>
      <c r="N2" s="122" t="s">
        <v>6</v>
      </c>
      <c r="O2" s="55"/>
      <c r="P2" s="179" t="s">
        <v>7</v>
      </c>
      <c r="Q2" s="180"/>
      <c r="R2" s="200"/>
      <c r="S2" s="179" t="s">
        <v>8</v>
      </c>
      <c r="T2" s="180"/>
      <c r="U2" s="200"/>
      <c r="V2" s="179" t="s">
        <v>3</v>
      </c>
      <c r="W2" s="180"/>
      <c r="X2" s="200"/>
      <c r="Y2" s="179" t="s">
        <v>4</v>
      </c>
      <c r="Z2" s="180"/>
      <c r="AA2" s="200"/>
      <c r="AB2" s="179" t="s">
        <v>9</v>
      </c>
      <c r="AC2" s="180"/>
      <c r="AD2" s="200"/>
      <c r="AE2" s="54" t="s">
        <v>6</v>
      </c>
      <c r="AF2" s="56" t="str">
        <f>WF_5[[#This Row],[WF]]</f>
        <v>Bewohnerbad/WC/Sanitär</v>
      </c>
      <c r="AG2" s="57" t="str">
        <f>MF_6[[#This Row],[MF]]</f>
        <v>Archiv</v>
      </c>
      <c r="AH2" s="56" t="str">
        <f>FF_7[[#This Row],[FF]]</f>
        <v>Arzt-/Behandlungszimmer</v>
      </c>
    </row>
    <row r="3" spans="1:34" ht="30.75" customHeight="1" thickBot="1" x14ac:dyDescent="0.3">
      <c r="A3" s="204" t="s">
        <v>77</v>
      </c>
      <c r="B3" s="129" t="s">
        <v>10</v>
      </c>
      <c r="C3" s="132" t="s">
        <v>11</v>
      </c>
      <c r="D3" s="131" t="s">
        <v>149</v>
      </c>
      <c r="E3" s="131" t="s">
        <v>43</v>
      </c>
      <c r="F3" s="131" t="s">
        <v>18</v>
      </c>
      <c r="G3" s="132" t="s">
        <v>20</v>
      </c>
      <c r="H3" s="133" t="s">
        <v>12</v>
      </c>
      <c r="I3" s="131" t="s">
        <v>13</v>
      </c>
      <c r="J3" s="131" t="s">
        <v>13</v>
      </c>
      <c r="K3" s="131" t="s">
        <v>13</v>
      </c>
      <c r="L3" s="131" t="s">
        <v>13</v>
      </c>
      <c r="M3" s="131" t="s">
        <v>13</v>
      </c>
      <c r="N3" s="137" t="s">
        <v>13</v>
      </c>
      <c r="O3" s="51"/>
      <c r="P3" s="59" t="s">
        <v>14</v>
      </c>
      <c r="Q3" s="60" t="s">
        <v>15</v>
      </c>
      <c r="R3" s="61" t="s">
        <v>16</v>
      </c>
      <c r="S3" s="62" t="s">
        <v>14</v>
      </c>
      <c r="T3" s="60" t="s">
        <v>15</v>
      </c>
      <c r="U3" s="63" t="s">
        <v>16</v>
      </c>
      <c r="V3" s="59" t="s">
        <v>14</v>
      </c>
      <c r="W3" s="60" t="s">
        <v>15</v>
      </c>
      <c r="X3" s="61" t="s">
        <v>16</v>
      </c>
      <c r="Y3" s="62" t="s">
        <v>14</v>
      </c>
      <c r="Z3" s="60" t="s">
        <v>15</v>
      </c>
      <c r="AA3" s="63" t="s">
        <v>16</v>
      </c>
      <c r="AB3" s="59" t="s">
        <v>14</v>
      </c>
      <c r="AC3" s="60" t="s">
        <v>15</v>
      </c>
      <c r="AD3" s="63" t="s">
        <v>16</v>
      </c>
      <c r="AE3" s="64"/>
      <c r="AF3" s="56" t="str">
        <f>WF_5[[#This Row],[WF]]</f>
        <v>Balkon/Terasse/Loggia</v>
      </c>
      <c r="AG3" s="57" t="str">
        <f>MF_6[[#This Row],[MF]]</f>
        <v>Abstellraum</v>
      </c>
      <c r="AH3" s="56" t="str">
        <f>FF_7[[#This Row],[FF]]</f>
        <v>Dienstplatz/-Zimmer/- Bereitschaft</v>
      </c>
    </row>
    <row r="4" spans="1:34" ht="12.75" customHeight="1" x14ac:dyDescent="0.25">
      <c r="A4" s="205"/>
      <c r="B4" s="124" t="s">
        <v>357</v>
      </c>
      <c r="C4" s="125"/>
      <c r="D4" s="126" t="str">
        <f>IF(E4="WF","WF",IF(F4="MF","MF",IF(G4="FF","FF","")))</f>
        <v/>
      </c>
      <c r="E4" s="126" t="str">
        <f t="shared" ref="E4:E52" si="0">IF(C4=$AF$2,"WF",IF(C4=$AF$3,"WF",IF(C4=$AF$4,"WF",IF(C4=$AF$5,"WF",IF(C4=$AF$6,"WF",IF(C4=$AF$7,"WF",IF(C4=$AF$8,"WF",IF(C4=$AF$9,"WF",IF(C4=$AF$10,"WF","")))))))))</f>
        <v/>
      </c>
      <c r="F4" s="126" t="b">
        <f>IF(C4=$AG$2,"MF",IF(C4=$AG$3,"MF",IF(C4=$AG$4,"MF",IF(C4=$AG$5,"MF",IF(C4=$AG$6,"MF",IF(C4=$AG$7,"MF",IF(C4=$AG$8,"MF",IF(C4=$AG$9,"MF",IF(C4=$AG$10,"MF",IF(C4=$AG$11,"MF",IF(C4=$AG$12,"MF",IF(C4=$AG$13,"MF",IF(C4=$AG$14,"MF",IF(C4=$AG$15,"MF",IF(C4=$AG$16,"MF",IF(C4=$AG$17,"MF",IF(C4=$AG$18,"MF",IF(C4=$AG$19,"MF",IF(C4=$AG$20,"MF",IF(C4=$AG$21,"MF",IF(C4=$AG$22,"MF",IF(C4=$AG$23,"MF",IF(C4=$AG$24,"MF",IF(C4=$AG$25,"MF",IF(C4=$AG$26,"MF")))))))))))))))))))))))))</f>
        <v>0</v>
      </c>
      <c r="G4" s="126" t="str">
        <f t="shared" ref="G4:G12" si="1">IF(C4=$AH$2,"FF",IF(C4=$AH$3,"FF",IF(C4=$AH$4,"FF",IF(C4=$AH$5,"FF",IF(C4=$AH$6,"FF",IF(C4=$AH$7,"FF",IF(C4=$AH$8,"FF",IF(C4=$AH$9,"FF",IF(C4=$AH$10,"FF",IF(C4=$AH$11,"FF",IF(C4=$AH$12,"FF",IF(C4=$AH$13,"FF",IF(C4=$AH$14,"FF",IF(C4=$AH$15,"FF",IF(C4=$AH$16,"FF",IF(C4=$AH$17,"FF",IF(C4=$AH$18,"FF","")))))))))))))))))</f>
        <v/>
      </c>
      <c r="H4" s="127"/>
      <c r="I4" s="128"/>
      <c r="J4" s="128"/>
      <c r="K4" s="66"/>
      <c r="L4" s="66"/>
      <c r="M4" s="66"/>
      <c r="N4" s="135">
        <f t="shared" ref="N4:N10" si="2">IF(H4=0,0,100%-I4-J4-K4-L4-M4)</f>
        <v>0</v>
      </c>
      <c r="O4" s="51"/>
      <c r="P4" s="67" t="str">
        <f>IF(D4="WF",H4*I4,"")</f>
        <v/>
      </c>
      <c r="Q4" s="68">
        <f t="shared" ref="Q4:Q37" si="3">IF(D4="FF",H4*I4,0)</f>
        <v>0</v>
      </c>
      <c r="R4" s="69">
        <f t="shared" ref="R4:R37" si="4">IF(D4="MF",H4*I4,0)</f>
        <v>0</v>
      </c>
      <c r="S4" s="70">
        <f t="shared" ref="S4:S37" si="5">IF(D4="WF",H4*J4,0)</f>
        <v>0</v>
      </c>
      <c r="T4" s="71">
        <f t="shared" ref="T4:T37" si="6">IF(D4="FF",H4*J4,0)</f>
        <v>0</v>
      </c>
      <c r="U4" s="72">
        <f t="shared" ref="U4:U37" si="7">IF(D4="MF",H4*J4,0)</f>
        <v>0</v>
      </c>
      <c r="V4" s="73">
        <f t="shared" ref="V4:V37" si="8">IF(D4="WF",H4*K4,0)</f>
        <v>0</v>
      </c>
      <c r="W4" s="71">
        <f t="shared" ref="W4:W37" si="9">IF(D4="FF",H4*K4,0)</f>
        <v>0</v>
      </c>
      <c r="X4" s="69">
        <f t="shared" ref="X4:X37" si="10">IF(D4="MF",H4*K4,0)</f>
        <v>0</v>
      </c>
      <c r="Y4" s="74">
        <f t="shared" ref="Y4:Y37" si="11">IF(D4="WF",H4*L4,0)</f>
        <v>0</v>
      </c>
      <c r="Z4" s="68">
        <f t="shared" ref="Z4:Z37" si="12">IF(D4="FF",H4*L4,0)</f>
        <v>0</v>
      </c>
      <c r="AA4" s="75">
        <f t="shared" ref="AA4:AA37" si="13">IF(D4="MF",H4*L4,0)</f>
        <v>0</v>
      </c>
      <c r="AB4" s="73">
        <f t="shared" ref="AB4:AB37" si="14">IF(D4="WF",H4*M4,0)</f>
        <v>0</v>
      </c>
      <c r="AC4" s="71">
        <f t="shared" ref="AC4:AC37" si="15">IF(D4="FF",H4*M4,0)</f>
        <v>0</v>
      </c>
      <c r="AD4" s="72">
        <f t="shared" ref="AD4:AD37" si="16">IF(D4="MF",H4*M4,0)</f>
        <v>0</v>
      </c>
      <c r="AE4" s="134">
        <f>IF(N4&gt;0%,N4*H4,0)</f>
        <v>0</v>
      </c>
      <c r="AF4" s="56" t="str">
        <f>WF_5[[#This Row],[WF]]</f>
        <v>Doppelzimmer</v>
      </c>
      <c r="AG4" s="57" t="str">
        <f>MF_6[[#This Row],[MF]]</f>
        <v>Aufzug</v>
      </c>
      <c r="AH4" s="56" t="str">
        <f>FF_7[[#This Row],[FF]]</f>
        <v>Personalbad/WC/Sanitär</v>
      </c>
    </row>
    <row r="5" spans="1:34" x14ac:dyDescent="0.25">
      <c r="A5" s="205"/>
      <c r="B5" s="76" t="s">
        <v>358</v>
      </c>
      <c r="C5" s="125"/>
      <c r="D5" s="77" t="str">
        <f t="shared" ref="D5:D52" si="17">IF(E5="WF","WF",IF(F5="MF","MF",IF(G5="FF","FF","")))</f>
        <v/>
      </c>
      <c r="E5" s="77" t="str">
        <f t="shared" si="0"/>
        <v/>
      </c>
      <c r="F5" s="77" t="b">
        <f>IF(C5=$AG$2,"MF",IF(C5=$AG$3,"MF",IF(C5=$AG$4,"MF",IF(C5=$AG$5,"MF",IF(C5=$AG$6,"MF",IF(C5=$AG$7,"MF",IF(C5=$AG$8,"MF",IF(C5=$AG$9,"MF",IF(C5=$AG$10,"MF",IF(C5=$AG$11,"MF",IF(C5=$AG$12,"MF",IF(C5=$AG$13,"MF",IF(C5=$AG$14,"MF",IF(C5=$AG$15,"MF",IF(C5=$AG$16,"MF",IF(C5=$AG$17,"MF",IF(C5=$AG$18,"MF",IF(C5=$AG$19,"MF",IF(C5=$AG$20,"MF",IF(C5=$AG$21,"MF",IF(C5=$AG$22,"MF",IF(C5=$AG$23,"MF",IF(C5=$AG$24,"MF",IF(C5=$AG$25,"MF",IF(C5=$AG$26,"MF")))))))))))))))))))))))))</f>
        <v>0</v>
      </c>
      <c r="G5" s="77" t="str">
        <f t="shared" si="1"/>
        <v/>
      </c>
      <c r="H5" s="108"/>
      <c r="I5" s="78"/>
      <c r="J5" s="78"/>
      <c r="K5" s="78"/>
      <c r="L5" s="78"/>
      <c r="M5" s="78"/>
      <c r="N5" s="135">
        <f t="shared" si="2"/>
        <v>0</v>
      </c>
      <c r="O5" s="51"/>
      <c r="P5" s="67" t="str">
        <f t="shared" ref="P5:P37" si="18">IF(D5="WF",H5*I5,"")</f>
        <v/>
      </c>
      <c r="Q5" s="68">
        <f t="shared" si="3"/>
        <v>0</v>
      </c>
      <c r="R5" s="69">
        <f t="shared" si="4"/>
        <v>0</v>
      </c>
      <c r="S5" s="70">
        <f t="shared" si="5"/>
        <v>0</v>
      </c>
      <c r="T5" s="71">
        <f t="shared" si="6"/>
        <v>0</v>
      </c>
      <c r="U5" s="72">
        <f t="shared" si="7"/>
        <v>0</v>
      </c>
      <c r="V5" s="73">
        <f t="shared" si="8"/>
        <v>0</v>
      </c>
      <c r="W5" s="71">
        <f t="shared" si="9"/>
        <v>0</v>
      </c>
      <c r="X5" s="69">
        <f t="shared" si="10"/>
        <v>0</v>
      </c>
      <c r="Y5" s="74">
        <f t="shared" si="11"/>
        <v>0</v>
      </c>
      <c r="Z5" s="68">
        <f t="shared" si="12"/>
        <v>0</v>
      </c>
      <c r="AA5" s="75">
        <f t="shared" si="13"/>
        <v>0</v>
      </c>
      <c r="AB5" s="73">
        <f t="shared" si="14"/>
        <v>0</v>
      </c>
      <c r="AC5" s="71">
        <f t="shared" si="15"/>
        <v>0</v>
      </c>
      <c r="AD5" s="72">
        <f t="shared" si="16"/>
        <v>0</v>
      </c>
      <c r="AE5" s="134">
        <f t="shared" ref="AE5:AE52" si="19">IF(N5&gt;0%,N5*H5,0)</f>
        <v>0</v>
      </c>
      <c r="AF5" s="56" t="str">
        <f>WF_5[[#This Row],[WF]]</f>
        <v>Einzelzimmer</v>
      </c>
      <c r="AG5" s="57" t="str">
        <f>MF_6[[#This Row],[MF]]</f>
        <v>Besucher WC</v>
      </c>
      <c r="AH5" s="56" t="str">
        <f>FF_7[[#This Row],[FF]]</f>
        <v>Fäkalienraum</v>
      </c>
    </row>
    <row r="6" spans="1:34" x14ac:dyDescent="0.25">
      <c r="A6" s="205"/>
      <c r="B6" s="76" t="s">
        <v>359</v>
      </c>
      <c r="C6" s="125"/>
      <c r="D6" s="77" t="str">
        <f t="shared" si="17"/>
        <v/>
      </c>
      <c r="E6" s="77" t="str">
        <f t="shared" si="0"/>
        <v/>
      </c>
      <c r="F6" s="77" t="b">
        <f t="shared" ref="F6:F52" si="20">IF(C6=$AG$2,"MF",IF(C6=$AG$3,"MF",IF(C6=$AG$4,"MF",IF(C6=$AG$5,"MF",IF(C6=$AG$6,"MF",IF(C6=$AG$7,"MF",IF(C6=$AG$8,"MF",IF(C6=$AG$9,"MF",IF(C6=$AG$10,"MF",IF(C6=$AG$11,"MF",IF(C6=$AG$12,"MF",IF(C6=$AG$13,"MF",IF(C6=$AG$14,"MF",IF(C6=$AG$15,"MF",IF(C6=$AG$16,"MF",IF(C6=$AG$17,"MF",IF(C6=$AG$18,"MF",IF(C6=$AG$19,"MF",IF(C6=$AG$20,"MF",IF(C6=$AG$21,"MF",IF(C6=$AG$22,"MF",IF(C6=$AG$23,"MF",IF(C6=$AG$24,"MF",IF(C6=$AG$25,"MF",IF(C6=$AG$26,"MF")))))))))))))))))))))))))</f>
        <v>0</v>
      </c>
      <c r="G6" s="77" t="str">
        <f t="shared" si="1"/>
        <v/>
      </c>
      <c r="H6" s="108"/>
      <c r="I6" s="78"/>
      <c r="J6" s="78"/>
      <c r="K6" s="78"/>
      <c r="L6" s="78"/>
      <c r="M6" s="78"/>
      <c r="N6" s="135">
        <f t="shared" si="2"/>
        <v>0</v>
      </c>
      <c r="O6" s="51"/>
      <c r="P6" s="67" t="str">
        <f t="shared" si="18"/>
        <v/>
      </c>
      <c r="Q6" s="68">
        <f t="shared" si="3"/>
        <v>0</v>
      </c>
      <c r="R6" s="69">
        <f t="shared" si="4"/>
        <v>0</v>
      </c>
      <c r="S6" s="70">
        <f t="shared" si="5"/>
        <v>0</v>
      </c>
      <c r="T6" s="71">
        <f t="shared" si="6"/>
        <v>0</v>
      </c>
      <c r="U6" s="72">
        <f t="shared" si="7"/>
        <v>0</v>
      </c>
      <c r="V6" s="73">
        <f t="shared" si="8"/>
        <v>0</v>
      </c>
      <c r="W6" s="71">
        <f t="shared" si="9"/>
        <v>0</v>
      </c>
      <c r="X6" s="69">
        <f t="shared" si="10"/>
        <v>0</v>
      </c>
      <c r="Y6" s="74">
        <f t="shared" si="11"/>
        <v>0</v>
      </c>
      <c r="Z6" s="68">
        <f t="shared" si="12"/>
        <v>0</v>
      </c>
      <c r="AA6" s="75">
        <f t="shared" si="13"/>
        <v>0</v>
      </c>
      <c r="AB6" s="73">
        <f t="shared" si="14"/>
        <v>0</v>
      </c>
      <c r="AC6" s="71">
        <f t="shared" si="15"/>
        <v>0</v>
      </c>
      <c r="AD6" s="72">
        <f t="shared" si="16"/>
        <v>0</v>
      </c>
      <c r="AE6" s="134">
        <f t="shared" si="19"/>
        <v>0</v>
      </c>
      <c r="AF6" s="56" t="str">
        <f>WF_5[[#This Row],[WF]]</f>
        <v>Dreibettzimmer</v>
      </c>
      <c r="AG6" s="57" t="str">
        <f>MF_6[[#This Row],[MF]]</f>
        <v>Eingangsbereich/Windfang</v>
      </c>
      <c r="AH6" s="56" t="str">
        <f>FF_7[[#This Row],[FF]]</f>
        <v>Flur Fachleistung</v>
      </c>
    </row>
    <row r="7" spans="1:34" x14ac:dyDescent="0.25">
      <c r="A7" s="205"/>
      <c r="B7" s="76" t="s">
        <v>360</v>
      </c>
      <c r="C7" s="125"/>
      <c r="D7" s="77" t="str">
        <f t="shared" si="17"/>
        <v/>
      </c>
      <c r="E7" s="77" t="str">
        <f t="shared" si="0"/>
        <v/>
      </c>
      <c r="F7" s="77" t="b">
        <f t="shared" si="20"/>
        <v>0</v>
      </c>
      <c r="G7" s="77" t="str">
        <f t="shared" si="1"/>
        <v/>
      </c>
      <c r="H7" s="108"/>
      <c r="I7" s="78"/>
      <c r="J7" s="78"/>
      <c r="K7" s="78"/>
      <c r="L7" s="78"/>
      <c r="M7" s="78"/>
      <c r="N7" s="135">
        <f t="shared" si="2"/>
        <v>0</v>
      </c>
      <c r="O7" s="51"/>
      <c r="P7" s="67" t="str">
        <f t="shared" si="18"/>
        <v/>
      </c>
      <c r="Q7" s="68">
        <f t="shared" si="3"/>
        <v>0</v>
      </c>
      <c r="R7" s="69">
        <f t="shared" si="4"/>
        <v>0</v>
      </c>
      <c r="S7" s="70">
        <f t="shared" si="5"/>
        <v>0</v>
      </c>
      <c r="T7" s="71">
        <f t="shared" si="6"/>
        <v>0</v>
      </c>
      <c r="U7" s="72">
        <f t="shared" si="7"/>
        <v>0</v>
      </c>
      <c r="V7" s="73">
        <f t="shared" si="8"/>
        <v>0</v>
      </c>
      <c r="W7" s="71">
        <f t="shared" si="9"/>
        <v>0</v>
      </c>
      <c r="X7" s="69">
        <f t="shared" si="10"/>
        <v>0</v>
      </c>
      <c r="Y7" s="74">
        <f t="shared" si="11"/>
        <v>0</v>
      </c>
      <c r="Z7" s="68">
        <f t="shared" si="12"/>
        <v>0</v>
      </c>
      <c r="AA7" s="75">
        <f t="shared" si="13"/>
        <v>0</v>
      </c>
      <c r="AB7" s="73">
        <f t="shared" si="14"/>
        <v>0</v>
      </c>
      <c r="AC7" s="71">
        <f t="shared" si="15"/>
        <v>0</v>
      </c>
      <c r="AD7" s="72">
        <f t="shared" si="16"/>
        <v>0</v>
      </c>
      <c r="AE7" s="134">
        <f t="shared" si="19"/>
        <v>0</v>
      </c>
      <c r="AF7" s="56" t="str">
        <f>WF_5[[#This Row],[WF]]</f>
        <v>Gemeinschaftsbad/WC/Sanitär</v>
      </c>
      <c r="AG7" s="57" t="str">
        <f>MF_6[[#This Row],[MF]]</f>
        <v>Empfang</v>
      </c>
      <c r="AH7" s="56" t="str">
        <f>FF_7[[#This Row],[FF]]</f>
        <v>Gruppenraum</v>
      </c>
    </row>
    <row r="8" spans="1:34" x14ac:dyDescent="0.25">
      <c r="A8" s="205"/>
      <c r="B8" s="76" t="s">
        <v>361</v>
      </c>
      <c r="C8" s="107"/>
      <c r="D8" s="77" t="str">
        <f t="shared" si="17"/>
        <v/>
      </c>
      <c r="E8" s="77" t="str">
        <f t="shared" si="0"/>
        <v/>
      </c>
      <c r="F8" s="77" t="b">
        <f t="shared" si="20"/>
        <v>0</v>
      </c>
      <c r="G8" s="77" t="str">
        <f t="shared" si="1"/>
        <v/>
      </c>
      <c r="H8" s="108"/>
      <c r="I8" s="78"/>
      <c r="J8" s="78"/>
      <c r="K8" s="78"/>
      <c r="L8" s="78"/>
      <c r="M8" s="78"/>
      <c r="N8" s="135">
        <f t="shared" si="2"/>
        <v>0</v>
      </c>
      <c r="O8" s="51"/>
      <c r="P8" s="67" t="str">
        <f t="shared" si="18"/>
        <v/>
      </c>
      <c r="Q8" s="68">
        <f t="shared" si="3"/>
        <v>0</v>
      </c>
      <c r="R8" s="69">
        <f t="shared" si="4"/>
        <v>0</v>
      </c>
      <c r="S8" s="70">
        <f t="shared" si="5"/>
        <v>0</v>
      </c>
      <c r="T8" s="71">
        <f t="shared" si="6"/>
        <v>0</v>
      </c>
      <c r="U8" s="72">
        <f t="shared" si="7"/>
        <v>0</v>
      </c>
      <c r="V8" s="73">
        <f t="shared" si="8"/>
        <v>0</v>
      </c>
      <c r="W8" s="71">
        <f t="shared" si="9"/>
        <v>0</v>
      </c>
      <c r="X8" s="69">
        <f t="shared" si="10"/>
        <v>0</v>
      </c>
      <c r="Y8" s="74">
        <f t="shared" si="11"/>
        <v>0</v>
      </c>
      <c r="Z8" s="68">
        <f t="shared" si="12"/>
        <v>0</v>
      </c>
      <c r="AA8" s="75">
        <f t="shared" si="13"/>
        <v>0</v>
      </c>
      <c r="AB8" s="73">
        <f t="shared" si="14"/>
        <v>0</v>
      </c>
      <c r="AC8" s="71">
        <f t="shared" si="15"/>
        <v>0</v>
      </c>
      <c r="AD8" s="72">
        <f t="shared" si="16"/>
        <v>0</v>
      </c>
      <c r="AE8" s="134">
        <f t="shared" si="19"/>
        <v>0</v>
      </c>
      <c r="AF8" s="56" t="str">
        <f>WF_5[[#This Row],[WF]]</f>
        <v>Flur Wohngruppe</v>
      </c>
      <c r="AG8" s="57" t="str">
        <f>MF_6[[#This Row],[MF]]</f>
        <v xml:space="preserve">sonstige Flure </v>
      </c>
      <c r="AH8" s="56" t="str">
        <f>FF_7[[#This Row],[FF]]</f>
        <v>Garderobenbereich</v>
      </c>
    </row>
    <row r="9" spans="1:34" x14ac:dyDescent="0.25">
      <c r="A9" s="205"/>
      <c r="B9" s="76" t="s">
        <v>362</v>
      </c>
      <c r="C9" s="125"/>
      <c r="D9" s="77" t="str">
        <f t="shared" si="17"/>
        <v/>
      </c>
      <c r="E9" s="77" t="str">
        <f t="shared" si="0"/>
        <v/>
      </c>
      <c r="F9" s="77" t="b">
        <f t="shared" si="20"/>
        <v>0</v>
      </c>
      <c r="G9" s="77" t="str">
        <f t="shared" si="1"/>
        <v/>
      </c>
      <c r="H9" s="108"/>
      <c r="I9" s="78"/>
      <c r="J9" s="78"/>
      <c r="K9" s="78"/>
      <c r="L9" s="78"/>
      <c r="M9" s="78"/>
      <c r="N9" s="135">
        <f t="shared" si="2"/>
        <v>0</v>
      </c>
      <c r="O9" s="51"/>
      <c r="P9" s="67" t="str">
        <f t="shared" si="18"/>
        <v/>
      </c>
      <c r="Q9" s="68">
        <f t="shared" si="3"/>
        <v>0</v>
      </c>
      <c r="R9" s="69">
        <f t="shared" si="4"/>
        <v>0</v>
      </c>
      <c r="S9" s="70">
        <f t="shared" si="5"/>
        <v>0</v>
      </c>
      <c r="T9" s="71">
        <f t="shared" si="6"/>
        <v>0</v>
      </c>
      <c r="U9" s="72">
        <f t="shared" si="7"/>
        <v>0</v>
      </c>
      <c r="V9" s="73">
        <f t="shared" si="8"/>
        <v>0</v>
      </c>
      <c r="W9" s="71">
        <f t="shared" si="9"/>
        <v>0</v>
      </c>
      <c r="X9" s="69">
        <f t="shared" si="10"/>
        <v>0</v>
      </c>
      <c r="Y9" s="74">
        <f t="shared" si="11"/>
        <v>0</v>
      </c>
      <c r="Z9" s="68">
        <f t="shared" si="12"/>
        <v>0</v>
      </c>
      <c r="AA9" s="75">
        <f t="shared" si="13"/>
        <v>0</v>
      </c>
      <c r="AB9" s="73">
        <f t="shared" si="14"/>
        <v>0</v>
      </c>
      <c r="AC9" s="71">
        <f t="shared" si="15"/>
        <v>0</v>
      </c>
      <c r="AD9" s="72">
        <f t="shared" si="16"/>
        <v>0</v>
      </c>
      <c r="AE9" s="134">
        <f t="shared" si="19"/>
        <v>0</v>
      </c>
      <c r="AF9" s="56" t="str">
        <f>WF_5[[#This Row],[WF]]</f>
        <v>Gemeinschaftsraum Wohnen/Essen</v>
      </c>
      <c r="AG9" s="57" t="str">
        <f>MF_6[[#This Row],[MF]]</f>
        <v>Hausanschlussraum</v>
      </c>
      <c r="AH9" s="56" t="str">
        <f>FF_7[[#This Row],[FF]]</f>
        <v>Hauswirtschaftsraum</v>
      </c>
    </row>
    <row r="10" spans="1:34" x14ac:dyDescent="0.25">
      <c r="A10" s="205"/>
      <c r="B10" s="76" t="s">
        <v>363</v>
      </c>
      <c r="C10" s="125"/>
      <c r="D10" s="77" t="str">
        <f t="shared" si="17"/>
        <v/>
      </c>
      <c r="E10" s="77" t="str">
        <f t="shared" si="0"/>
        <v/>
      </c>
      <c r="F10" s="77" t="b">
        <f t="shared" si="20"/>
        <v>0</v>
      </c>
      <c r="G10" s="77" t="str">
        <f t="shared" si="1"/>
        <v/>
      </c>
      <c r="H10" s="108"/>
      <c r="I10" s="78"/>
      <c r="J10" s="78"/>
      <c r="K10" s="78"/>
      <c r="L10" s="78"/>
      <c r="M10" s="78"/>
      <c r="N10" s="135">
        <f t="shared" si="2"/>
        <v>0</v>
      </c>
      <c r="O10" s="51"/>
      <c r="P10" s="67" t="str">
        <f t="shared" si="18"/>
        <v/>
      </c>
      <c r="Q10" s="68">
        <f t="shared" si="3"/>
        <v>0</v>
      </c>
      <c r="R10" s="69">
        <f t="shared" si="4"/>
        <v>0</v>
      </c>
      <c r="S10" s="70">
        <f t="shared" si="5"/>
        <v>0</v>
      </c>
      <c r="T10" s="71">
        <f t="shared" si="6"/>
        <v>0</v>
      </c>
      <c r="U10" s="72">
        <f t="shared" si="7"/>
        <v>0</v>
      </c>
      <c r="V10" s="73">
        <f t="shared" si="8"/>
        <v>0</v>
      </c>
      <c r="W10" s="71">
        <f t="shared" si="9"/>
        <v>0</v>
      </c>
      <c r="X10" s="69">
        <f t="shared" si="10"/>
        <v>0</v>
      </c>
      <c r="Y10" s="74">
        <f t="shared" si="11"/>
        <v>0</v>
      </c>
      <c r="Z10" s="68">
        <f t="shared" si="12"/>
        <v>0</v>
      </c>
      <c r="AA10" s="75">
        <f t="shared" si="13"/>
        <v>0</v>
      </c>
      <c r="AB10" s="73">
        <f t="shared" si="14"/>
        <v>0</v>
      </c>
      <c r="AC10" s="71">
        <f t="shared" si="15"/>
        <v>0</v>
      </c>
      <c r="AD10" s="72">
        <f t="shared" si="16"/>
        <v>0</v>
      </c>
      <c r="AE10" s="134">
        <f t="shared" si="19"/>
        <v>0</v>
      </c>
      <c r="AF10" s="56" t="str">
        <f>WF_5[[#This Row],[WF]]</f>
        <v>Küche Wohngruppe</v>
      </c>
      <c r="AG10" s="57" t="str">
        <f>MF_6[[#This Row],[MF]]</f>
        <v>Haustechnik</v>
      </c>
      <c r="AH10" s="56" t="str">
        <f>FF_7[[#This Row],[FF]]</f>
        <v>fachl. Leitung</v>
      </c>
    </row>
    <row r="11" spans="1:34" x14ac:dyDescent="0.25">
      <c r="A11" s="205"/>
      <c r="B11" s="76" t="s">
        <v>364</v>
      </c>
      <c r="C11" s="125"/>
      <c r="D11" s="77" t="str">
        <f t="shared" si="17"/>
        <v/>
      </c>
      <c r="E11" s="77" t="str">
        <f t="shared" si="0"/>
        <v/>
      </c>
      <c r="F11" s="77" t="b">
        <f t="shared" si="20"/>
        <v>0</v>
      </c>
      <c r="G11" s="77" t="str">
        <f t="shared" si="1"/>
        <v/>
      </c>
      <c r="H11" s="108"/>
      <c r="I11" s="78"/>
      <c r="J11" s="78"/>
      <c r="K11" s="78"/>
      <c r="L11" s="78"/>
      <c r="M11" s="78"/>
      <c r="N11" s="135">
        <f>IF(H11=0,0,100%-I11-J11-K11-L11-M11)</f>
        <v>0</v>
      </c>
      <c r="O11" s="51"/>
      <c r="P11" s="67" t="str">
        <f t="shared" si="18"/>
        <v/>
      </c>
      <c r="Q11" s="68">
        <f t="shared" si="3"/>
        <v>0</v>
      </c>
      <c r="R11" s="69">
        <f t="shared" si="4"/>
        <v>0</v>
      </c>
      <c r="S11" s="70">
        <f t="shared" si="5"/>
        <v>0</v>
      </c>
      <c r="T11" s="71">
        <f t="shared" si="6"/>
        <v>0</v>
      </c>
      <c r="U11" s="72">
        <f t="shared" si="7"/>
        <v>0</v>
      </c>
      <c r="V11" s="73">
        <f t="shared" si="8"/>
        <v>0</v>
      </c>
      <c r="W11" s="71">
        <f t="shared" si="9"/>
        <v>0</v>
      </c>
      <c r="X11" s="69">
        <f t="shared" si="10"/>
        <v>0</v>
      </c>
      <c r="Y11" s="74">
        <f t="shared" si="11"/>
        <v>0</v>
      </c>
      <c r="Z11" s="68">
        <f t="shared" si="12"/>
        <v>0</v>
      </c>
      <c r="AA11" s="75">
        <f t="shared" si="13"/>
        <v>0</v>
      </c>
      <c r="AB11" s="73">
        <f t="shared" si="14"/>
        <v>0</v>
      </c>
      <c r="AC11" s="71">
        <f t="shared" si="15"/>
        <v>0</v>
      </c>
      <c r="AD11" s="72">
        <f t="shared" si="16"/>
        <v>0</v>
      </c>
      <c r="AE11" s="134">
        <f t="shared" si="19"/>
        <v>0</v>
      </c>
      <c r="AF11" s="56">
        <f>WF_5[[#This Row],[WF]]</f>
        <v>0</v>
      </c>
      <c r="AG11" s="57" t="str">
        <f>MF_6[[#This Row],[MF]]</f>
        <v>Hausmeisterwerkstatt</v>
      </c>
      <c r="AH11" s="56" t="str">
        <f>FF_7[[#This Row],[FF]]</f>
        <v>Krisenzimmer</v>
      </c>
    </row>
    <row r="12" spans="1:34" x14ac:dyDescent="0.25">
      <c r="A12" s="205"/>
      <c r="B12" s="76" t="s">
        <v>365</v>
      </c>
      <c r="C12" s="125"/>
      <c r="D12" s="77" t="str">
        <f t="shared" si="17"/>
        <v/>
      </c>
      <c r="E12" s="77" t="str">
        <f t="shared" si="0"/>
        <v/>
      </c>
      <c r="F12" s="77" t="b">
        <f t="shared" si="20"/>
        <v>0</v>
      </c>
      <c r="G12" s="77" t="str">
        <f t="shared" si="1"/>
        <v/>
      </c>
      <c r="H12" s="108"/>
      <c r="I12" s="78"/>
      <c r="J12" s="78"/>
      <c r="K12" s="78"/>
      <c r="L12" s="78"/>
      <c r="M12" s="78"/>
      <c r="N12" s="135">
        <f t="shared" ref="N12:N52" si="21">IF(H12=0,0,100%-I12-J12-K12-L12-M12)</f>
        <v>0</v>
      </c>
      <c r="O12" s="51"/>
      <c r="P12" s="67" t="str">
        <f t="shared" si="18"/>
        <v/>
      </c>
      <c r="Q12" s="68">
        <f t="shared" si="3"/>
        <v>0</v>
      </c>
      <c r="R12" s="69">
        <f t="shared" si="4"/>
        <v>0</v>
      </c>
      <c r="S12" s="70">
        <f t="shared" si="5"/>
        <v>0</v>
      </c>
      <c r="T12" s="71">
        <f t="shared" si="6"/>
        <v>0</v>
      </c>
      <c r="U12" s="72">
        <f t="shared" si="7"/>
        <v>0</v>
      </c>
      <c r="V12" s="73">
        <f t="shared" si="8"/>
        <v>0</v>
      </c>
      <c r="W12" s="71">
        <f t="shared" si="9"/>
        <v>0</v>
      </c>
      <c r="X12" s="69">
        <f t="shared" si="10"/>
        <v>0</v>
      </c>
      <c r="Y12" s="74">
        <f t="shared" si="11"/>
        <v>0</v>
      </c>
      <c r="Z12" s="68">
        <f t="shared" si="12"/>
        <v>0</v>
      </c>
      <c r="AA12" s="75">
        <f t="shared" si="13"/>
        <v>0</v>
      </c>
      <c r="AB12" s="73">
        <f t="shared" si="14"/>
        <v>0</v>
      </c>
      <c r="AC12" s="71">
        <f t="shared" si="15"/>
        <v>0</v>
      </c>
      <c r="AD12" s="72">
        <f t="shared" si="16"/>
        <v>0</v>
      </c>
      <c r="AE12" s="134">
        <f t="shared" si="19"/>
        <v>0</v>
      </c>
      <c r="AF12" s="56">
        <f>WF_5[[#This Row],[WF]]</f>
        <v>0</v>
      </c>
      <c r="AG12" s="57" t="str">
        <f>MF_6[[#This Row],[MF]]</f>
        <v>Heizungsraum</v>
      </c>
      <c r="AH12" s="56" t="str">
        <f>FF_7[[#This Row],[FF]]</f>
        <v>Therapieküche</v>
      </c>
    </row>
    <row r="13" spans="1:34" x14ac:dyDescent="0.25">
      <c r="A13" s="205"/>
      <c r="B13" s="76" t="s">
        <v>366</v>
      </c>
      <c r="C13" s="125"/>
      <c r="D13" s="77" t="str">
        <f t="shared" si="17"/>
        <v/>
      </c>
      <c r="E13" s="77" t="str">
        <f t="shared" si="0"/>
        <v/>
      </c>
      <c r="F13" s="77" t="b">
        <f t="shared" si="20"/>
        <v>0</v>
      </c>
      <c r="G13" s="77" t="str">
        <f>IF(C13=$AH$2,"FF",IF(C13=$AH$3,"FF",IF(C13=$AH$4,"FF",IF(C13=$AH$5,"FF",IF(C13=$AH$6,"FF",IF(C13=$AH$7,"FF",IF(C13=$AH$8,"FF",IF(C13=$AH$9,"FF",IF(C13=$AH$10,"FF",IF(C13=$AH$11,"FF",IF(C13=$AH$12,"FF",IF(C13=$AH$13,"FF",IF(C13=$AH$14,"FF",IF(C13=$AH$15,"FF",IF(C13=$AH$16,"FF",IF(C13=$AH$17,"FF",IF(C13=$AH$18,"FF","")))))))))))))))))</f>
        <v/>
      </c>
      <c r="H13" s="108"/>
      <c r="I13" s="78"/>
      <c r="J13" s="78"/>
      <c r="K13" s="78"/>
      <c r="L13" s="78"/>
      <c r="M13" s="78"/>
      <c r="N13" s="135">
        <f t="shared" si="21"/>
        <v>0</v>
      </c>
      <c r="O13" s="51"/>
      <c r="P13" s="67" t="str">
        <f t="shared" si="18"/>
        <v/>
      </c>
      <c r="Q13" s="68">
        <f t="shared" si="3"/>
        <v>0</v>
      </c>
      <c r="R13" s="69">
        <f t="shared" si="4"/>
        <v>0</v>
      </c>
      <c r="S13" s="70">
        <f t="shared" si="5"/>
        <v>0</v>
      </c>
      <c r="T13" s="71">
        <f t="shared" si="6"/>
        <v>0</v>
      </c>
      <c r="U13" s="72">
        <f t="shared" si="7"/>
        <v>0</v>
      </c>
      <c r="V13" s="73">
        <f t="shared" si="8"/>
        <v>0</v>
      </c>
      <c r="W13" s="71">
        <f t="shared" si="9"/>
        <v>0</v>
      </c>
      <c r="X13" s="69">
        <f t="shared" si="10"/>
        <v>0</v>
      </c>
      <c r="Y13" s="74">
        <f t="shared" si="11"/>
        <v>0</v>
      </c>
      <c r="Z13" s="68">
        <f t="shared" si="12"/>
        <v>0</v>
      </c>
      <c r="AA13" s="75">
        <f t="shared" si="13"/>
        <v>0</v>
      </c>
      <c r="AB13" s="73">
        <f t="shared" si="14"/>
        <v>0</v>
      </c>
      <c r="AC13" s="71">
        <f t="shared" si="15"/>
        <v>0</v>
      </c>
      <c r="AD13" s="72">
        <f t="shared" si="16"/>
        <v>0</v>
      </c>
      <c r="AE13" s="134">
        <f t="shared" si="19"/>
        <v>0</v>
      </c>
      <c r="AF13" s="56">
        <f>WF_5[[#This Row],[WF]]</f>
        <v>0</v>
      </c>
      <c r="AG13" s="57" t="str">
        <f>MF_6[[#This Row],[MF]]</f>
        <v>Lager</v>
      </c>
      <c r="AH13" s="56" t="str">
        <f>FF_7[[#This Row],[FF]]</f>
        <v>Pflegebad</v>
      </c>
    </row>
    <row r="14" spans="1:34" x14ac:dyDescent="0.25">
      <c r="A14" s="205"/>
      <c r="B14" s="76" t="s">
        <v>367</v>
      </c>
      <c r="C14" s="125"/>
      <c r="D14" s="77" t="str">
        <f t="shared" si="17"/>
        <v/>
      </c>
      <c r="E14" s="77" t="str">
        <f t="shared" si="0"/>
        <v/>
      </c>
      <c r="F14" s="77" t="b">
        <f t="shared" si="20"/>
        <v>0</v>
      </c>
      <c r="G14" s="77" t="str">
        <f t="shared" ref="G14:G52" si="22">IF(C14=$AH$2,"FF",IF(C14=$AH$3,"FF",IF(C14=$AH$4,"FF",IF(C14=$AH$5,"FF",IF(C14=$AH$6,"FF",IF(C14=$AH$7,"FF",IF(C14=$AH$8,"FF",IF(C14=$AH$9,"FF",IF(C14=$AH$10,"FF",IF(C14=$AH$11,"FF",IF(C14=$AH$12,"FF",IF(C14=$AH$13,"FF",IF(C14=$AH$14,"FF",IF(C14=$AH$15,"FF",IF(C14=$AH$16,"FF",IF(C14=$AH$17,"FF",IF(C14=$AH$18,"FF","")))))))))))))))))</f>
        <v/>
      </c>
      <c r="H14" s="108"/>
      <c r="I14" s="78"/>
      <c r="J14" s="78"/>
      <c r="K14" s="78"/>
      <c r="L14" s="78"/>
      <c r="M14" s="78"/>
      <c r="N14" s="135">
        <f t="shared" si="21"/>
        <v>0</v>
      </c>
      <c r="O14" s="51"/>
      <c r="P14" s="67" t="str">
        <f t="shared" si="18"/>
        <v/>
      </c>
      <c r="Q14" s="68">
        <f t="shared" si="3"/>
        <v>0</v>
      </c>
      <c r="R14" s="69">
        <f t="shared" si="4"/>
        <v>0</v>
      </c>
      <c r="S14" s="70">
        <f t="shared" si="5"/>
        <v>0</v>
      </c>
      <c r="T14" s="71">
        <f t="shared" si="6"/>
        <v>0</v>
      </c>
      <c r="U14" s="72">
        <f t="shared" si="7"/>
        <v>0</v>
      </c>
      <c r="V14" s="73">
        <f t="shared" si="8"/>
        <v>0</v>
      </c>
      <c r="W14" s="71">
        <f t="shared" si="9"/>
        <v>0</v>
      </c>
      <c r="X14" s="69">
        <f t="shared" si="10"/>
        <v>0</v>
      </c>
      <c r="Y14" s="74">
        <f t="shared" si="11"/>
        <v>0</v>
      </c>
      <c r="Z14" s="68">
        <f t="shared" si="12"/>
        <v>0</v>
      </c>
      <c r="AA14" s="75">
        <f t="shared" si="13"/>
        <v>0</v>
      </c>
      <c r="AB14" s="73">
        <f t="shared" si="14"/>
        <v>0</v>
      </c>
      <c r="AC14" s="71">
        <f t="shared" si="15"/>
        <v>0</v>
      </c>
      <c r="AD14" s="72">
        <f t="shared" si="16"/>
        <v>0</v>
      </c>
      <c r="AE14" s="134">
        <f t="shared" si="19"/>
        <v>0</v>
      </c>
      <c r="AF14" s="56">
        <f>WF_5[[#This Row],[WF]]</f>
        <v>0</v>
      </c>
      <c r="AG14" s="57" t="str">
        <f>MF_6[[#This Row],[MF]]</f>
        <v>Lager Hilfsmittel</v>
      </c>
      <c r="AH14" s="56" t="str">
        <f>FF_7[[#This Row],[FF]]</f>
        <v>Snoezelraum</v>
      </c>
    </row>
    <row r="15" spans="1:34" x14ac:dyDescent="0.25">
      <c r="A15" s="205"/>
      <c r="B15" s="76" t="s">
        <v>368</v>
      </c>
      <c r="C15" s="125"/>
      <c r="D15" s="77" t="str">
        <f t="shared" si="17"/>
        <v/>
      </c>
      <c r="E15" s="77" t="str">
        <f t="shared" si="0"/>
        <v/>
      </c>
      <c r="F15" s="77" t="b">
        <f t="shared" si="20"/>
        <v>0</v>
      </c>
      <c r="G15" s="77" t="str">
        <f t="shared" si="22"/>
        <v/>
      </c>
      <c r="H15" s="108"/>
      <c r="I15" s="78"/>
      <c r="J15" s="78"/>
      <c r="K15" s="78"/>
      <c r="L15" s="78"/>
      <c r="M15" s="78"/>
      <c r="N15" s="135">
        <f t="shared" si="21"/>
        <v>0</v>
      </c>
      <c r="O15" s="51"/>
      <c r="P15" s="67" t="str">
        <f t="shared" si="18"/>
        <v/>
      </c>
      <c r="Q15" s="68">
        <f t="shared" si="3"/>
        <v>0</v>
      </c>
      <c r="R15" s="69">
        <f t="shared" si="4"/>
        <v>0</v>
      </c>
      <c r="S15" s="70">
        <f t="shared" si="5"/>
        <v>0</v>
      </c>
      <c r="T15" s="71">
        <f t="shared" si="6"/>
        <v>0</v>
      </c>
      <c r="U15" s="72">
        <f t="shared" si="7"/>
        <v>0</v>
      </c>
      <c r="V15" s="73">
        <f t="shared" si="8"/>
        <v>0</v>
      </c>
      <c r="W15" s="71">
        <f t="shared" si="9"/>
        <v>0</v>
      </c>
      <c r="X15" s="69">
        <f t="shared" si="10"/>
        <v>0</v>
      </c>
      <c r="Y15" s="74">
        <f t="shared" si="11"/>
        <v>0</v>
      </c>
      <c r="Z15" s="68">
        <f t="shared" si="12"/>
        <v>0</v>
      </c>
      <c r="AA15" s="75">
        <f t="shared" si="13"/>
        <v>0</v>
      </c>
      <c r="AB15" s="73">
        <f t="shared" si="14"/>
        <v>0</v>
      </c>
      <c r="AC15" s="71">
        <f t="shared" si="15"/>
        <v>0</v>
      </c>
      <c r="AD15" s="72">
        <f t="shared" si="16"/>
        <v>0</v>
      </c>
      <c r="AE15" s="134">
        <f t="shared" si="19"/>
        <v>0</v>
      </c>
      <c r="AF15" s="56">
        <f>WF_5[[#This Row],[WF]]</f>
        <v>0</v>
      </c>
      <c r="AG15" s="57" t="str">
        <f>MF_6[[#This Row],[MF]]</f>
        <v>Lager Lebensmittel</v>
      </c>
      <c r="AH15" s="56" t="str">
        <f>FF_7[[#This Row],[FF]]</f>
        <v>Personalküche</v>
      </c>
    </row>
    <row r="16" spans="1:34" x14ac:dyDescent="0.25">
      <c r="A16" s="205"/>
      <c r="B16" s="76" t="s">
        <v>369</v>
      </c>
      <c r="C16" s="125"/>
      <c r="D16" s="77" t="str">
        <f t="shared" si="17"/>
        <v/>
      </c>
      <c r="E16" s="77" t="str">
        <f t="shared" si="0"/>
        <v/>
      </c>
      <c r="F16" s="77" t="b">
        <f t="shared" si="20"/>
        <v>0</v>
      </c>
      <c r="G16" s="77" t="str">
        <f t="shared" si="22"/>
        <v/>
      </c>
      <c r="H16" s="108"/>
      <c r="I16" s="78"/>
      <c r="J16" s="78"/>
      <c r="K16" s="78"/>
      <c r="L16" s="78"/>
      <c r="M16" s="78"/>
      <c r="N16" s="135">
        <f t="shared" si="21"/>
        <v>0</v>
      </c>
      <c r="O16" s="51"/>
      <c r="P16" s="67" t="str">
        <f t="shared" si="18"/>
        <v/>
      </c>
      <c r="Q16" s="68">
        <f t="shared" si="3"/>
        <v>0</v>
      </c>
      <c r="R16" s="69">
        <f t="shared" si="4"/>
        <v>0</v>
      </c>
      <c r="S16" s="70">
        <f t="shared" si="5"/>
        <v>0</v>
      </c>
      <c r="T16" s="71">
        <f t="shared" si="6"/>
        <v>0</v>
      </c>
      <c r="U16" s="72">
        <f t="shared" si="7"/>
        <v>0</v>
      </c>
      <c r="V16" s="73">
        <f t="shared" si="8"/>
        <v>0</v>
      </c>
      <c r="W16" s="71">
        <f t="shared" si="9"/>
        <v>0</v>
      </c>
      <c r="X16" s="69">
        <f t="shared" si="10"/>
        <v>0</v>
      </c>
      <c r="Y16" s="74">
        <f t="shared" si="11"/>
        <v>0</v>
      </c>
      <c r="Z16" s="68">
        <f t="shared" si="12"/>
        <v>0</v>
      </c>
      <c r="AA16" s="75">
        <f t="shared" si="13"/>
        <v>0</v>
      </c>
      <c r="AB16" s="73">
        <f t="shared" si="14"/>
        <v>0</v>
      </c>
      <c r="AC16" s="71">
        <f t="shared" si="15"/>
        <v>0</v>
      </c>
      <c r="AD16" s="72">
        <f t="shared" si="16"/>
        <v>0</v>
      </c>
      <c r="AE16" s="134">
        <f t="shared" si="19"/>
        <v>0</v>
      </c>
      <c r="AF16" s="56">
        <f>WF_5[[#This Row],[WF]]</f>
        <v>0</v>
      </c>
      <c r="AG16" s="57" t="str">
        <f>MF_6[[#This Row],[MF]]</f>
        <v>Lager Wäsche</v>
      </c>
      <c r="AH16" s="56" t="str">
        <f>FF_7[[#This Row],[FF]]</f>
        <v>Terrasse, Balkon, Loggia außerhalb des Wohnbereiches</v>
      </c>
    </row>
    <row r="17" spans="1:34" x14ac:dyDescent="0.25">
      <c r="A17" s="205"/>
      <c r="B17" s="76" t="s">
        <v>370</v>
      </c>
      <c r="C17" s="125"/>
      <c r="D17" s="77" t="str">
        <f t="shared" si="17"/>
        <v/>
      </c>
      <c r="E17" s="77" t="str">
        <f t="shared" si="0"/>
        <v/>
      </c>
      <c r="F17" s="77" t="b">
        <f t="shared" si="20"/>
        <v>0</v>
      </c>
      <c r="G17" s="77" t="str">
        <f t="shared" si="22"/>
        <v/>
      </c>
      <c r="H17" s="108"/>
      <c r="I17" s="78"/>
      <c r="J17" s="78"/>
      <c r="K17" s="78"/>
      <c r="L17" s="78"/>
      <c r="M17" s="78"/>
      <c r="N17" s="135">
        <f t="shared" si="21"/>
        <v>0</v>
      </c>
      <c r="O17" s="51"/>
      <c r="P17" s="67" t="str">
        <f t="shared" si="18"/>
        <v/>
      </c>
      <c r="Q17" s="68">
        <f t="shared" si="3"/>
        <v>0</v>
      </c>
      <c r="R17" s="69">
        <f t="shared" si="4"/>
        <v>0</v>
      </c>
      <c r="S17" s="70">
        <f t="shared" si="5"/>
        <v>0</v>
      </c>
      <c r="T17" s="71">
        <f t="shared" si="6"/>
        <v>0</v>
      </c>
      <c r="U17" s="72">
        <f t="shared" si="7"/>
        <v>0</v>
      </c>
      <c r="V17" s="73">
        <f t="shared" si="8"/>
        <v>0</v>
      </c>
      <c r="W17" s="71">
        <f t="shared" si="9"/>
        <v>0</v>
      </c>
      <c r="X17" s="69">
        <f t="shared" si="10"/>
        <v>0</v>
      </c>
      <c r="Y17" s="74">
        <f t="shared" si="11"/>
        <v>0</v>
      </c>
      <c r="Z17" s="68">
        <f t="shared" si="12"/>
        <v>0</v>
      </c>
      <c r="AA17" s="75">
        <f t="shared" si="13"/>
        <v>0</v>
      </c>
      <c r="AB17" s="73">
        <f t="shared" si="14"/>
        <v>0</v>
      </c>
      <c r="AC17" s="71">
        <f t="shared" si="15"/>
        <v>0</v>
      </c>
      <c r="AD17" s="72">
        <f t="shared" si="16"/>
        <v>0</v>
      </c>
      <c r="AE17" s="134">
        <f t="shared" si="19"/>
        <v>0</v>
      </c>
      <c r="AF17" s="56">
        <f>WF_5[[#This Row],[WF]]</f>
        <v>0</v>
      </c>
      <c r="AG17" s="57" t="str">
        <f>MF_6[[#This Row],[MF]]</f>
        <v>Maschinenraum Aufzug</v>
      </c>
      <c r="AH17" s="56" t="str">
        <f>FF_7[[#This Row],[FF]]</f>
        <v>Therapieraum</v>
      </c>
    </row>
    <row r="18" spans="1:34" x14ac:dyDescent="0.25">
      <c r="A18" s="205"/>
      <c r="B18" s="76" t="s">
        <v>371</v>
      </c>
      <c r="C18" s="125"/>
      <c r="D18" s="77" t="str">
        <f t="shared" si="17"/>
        <v/>
      </c>
      <c r="E18" s="77" t="str">
        <f t="shared" si="0"/>
        <v/>
      </c>
      <c r="F18" s="77" t="b">
        <f t="shared" si="20"/>
        <v>0</v>
      </c>
      <c r="G18" s="77" t="str">
        <f t="shared" si="22"/>
        <v/>
      </c>
      <c r="H18" s="108"/>
      <c r="I18" s="78"/>
      <c r="J18" s="78"/>
      <c r="K18" s="78"/>
      <c r="L18" s="78"/>
      <c r="M18" s="78"/>
      <c r="N18" s="135">
        <f t="shared" si="21"/>
        <v>0</v>
      </c>
      <c r="O18" s="51"/>
      <c r="P18" s="67" t="str">
        <f t="shared" si="18"/>
        <v/>
      </c>
      <c r="Q18" s="68">
        <f t="shared" si="3"/>
        <v>0</v>
      </c>
      <c r="R18" s="69">
        <f t="shared" si="4"/>
        <v>0</v>
      </c>
      <c r="S18" s="70">
        <f t="shared" si="5"/>
        <v>0</v>
      </c>
      <c r="T18" s="71">
        <f t="shared" si="6"/>
        <v>0</v>
      </c>
      <c r="U18" s="72">
        <f t="shared" si="7"/>
        <v>0</v>
      </c>
      <c r="V18" s="73">
        <f t="shared" si="8"/>
        <v>0</v>
      </c>
      <c r="W18" s="71">
        <f t="shared" si="9"/>
        <v>0</v>
      </c>
      <c r="X18" s="69">
        <f t="shared" si="10"/>
        <v>0</v>
      </c>
      <c r="Y18" s="74">
        <f t="shared" si="11"/>
        <v>0</v>
      </c>
      <c r="Z18" s="68">
        <f t="shared" si="12"/>
        <v>0</v>
      </c>
      <c r="AA18" s="75">
        <f t="shared" si="13"/>
        <v>0</v>
      </c>
      <c r="AB18" s="73">
        <f t="shared" si="14"/>
        <v>0</v>
      </c>
      <c r="AC18" s="71">
        <f t="shared" si="15"/>
        <v>0</v>
      </c>
      <c r="AD18" s="72">
        <f t="shared" si="16"/>
        <v>0</v>
      </c>
      <c r="AE18" s="134">
        <f t="shared" si="19"/>
        <v>0</v>
      </c>
      <c r="AF18" s="56">
        <f>WF_5[[#This Row],[WF]]</f>
        <v>0</v>
      </c>
      <c r="AG18" s="57" t="str">
        <f>MF_6[[#This Row],[MF]]</f>
        <v>Treppe</v>
      </c>
      <c r="AH18" s="56" t="str">
        <f>FF_7[[#This Row],[FF]]</f>
        <v>Umkleideraum</v>
      </c>
    </row>
    <row r="19" spans="1:34" x14ac:dyDescent="0.25">
      <c r="A19" s="205"/>
      <c r="B19" s="76" t="s">
        <v>372</v>
      </c>
      <c r="C19" s="125"/>
      <c r="D19" s="77" t="str">
        <f t="shared" si="17"/>
        <v/>
      </c>
      <c r="E19" s="77" t="str">
        <f t="shared" si="0"/>
        <v/>
      </c>
      <c r="F19" s="77" t="b">
        <f t="shared" si="20"/>
        <v>0</v>
      </c>
      <c r="G19" s="77" t="str">
        <f t="shared" si="22"/>
        <v/>
      </c>
      <c r="H19" s="108"/>
      <c r="I19" s="78"/>
      <c r="J19" s="78"/>
      <c r="K19" s="78"/>
      <c r="L19" s="78"/>
      <c r="M19" s="78"/>
      <c r="N19" s="135">
        <f t="shared" si="21"/>
        <v>0</v>
      </c>
      <c r="O19" s="51"/>
      <c r="P19" s="67" t="str">
        <f t="shared" si="18"/>
        <v/>
      </c>
      <c r="Q19" s="68">
        <f t="shared" si="3"/>
        <v>0</v>
      </c>
      <c r="R19" s="69">
        <f t="shared" si="4"/>
        <v>0</v>
      </c>
      <c r="S19" s="70">
        <f t="shared" si="5"/>
        <v>0</v>
      </c>
      <c r="T19" s="71">
        <f t="shared" si="6"/>
        <v>0</v>
      </c>
      <c r="U19" s="72">
        <f t="shared" si="7"/>
        <v>0</v>
      </c>
      <c r="V19" s="73">
        <f t="shared" si="8"/>
        <v>0</v>
      </c>
      <c r="W19" s="71">
        <f t="shared" si="9"/>
        <v>0</v>
      </c>
      <c r="X19" s="69">
        <f t="shared" si="10"/>
        <v>0</v>
      </c>
      <c r="Y19" s="74">
        <f t="shared" si="11"/>
        <v>0</v>
      </c>
      <c r="Z19" s="68">
        <f t="shared" si="12"/>
        <v>0</v>
      </c>
      <c r="AA19" s="75">
        <f t="shared" si="13"/>
        <v>0</v>
      </c>
      <c r="AB19" s="73">
        <f t="shared" si="14"/>
        <v>0</v>
      </c>
      <c r="AC19" s="71">
        <f t="shared" si="15"/>
        <v>0</v>
      </c>
      <c r="AD19" s="72">
        <f t="shared" si="16"/>
        <v>0</v>
      </c>
      <c r="AE19" s="134">
        <f t="shared" si="19"/>
        <v>0</v>
      </c>
      <c r="AF19" s="56">
        <f>WF_5[[#This Row],[WF]]</f>
        <v>0</v>
      </c>
      <c r="AG19" s="57" t="str">
        <f>MF_6[[#This Row],[MF]]</f>
        <v>Wäscheraum</v>
      </c>
      <c r="AH19" s="56">
        <f>FF_7[[#This Row],[FF]]</f>
        <v>0</v>
      </c>
    </row>
    <row r="20" spans="1:34" x14ac:dyDescent="0.25">
      <c r="A20" s="205"/>
      <c r="B20" s="76" t="s">
        <v>373</v>
      </c>
      <c r="C20" s="125"/>
      <c r="D20" s="77" t="str">
        <f t="shared" si="17"/>
        <v/>
      </c>
      <c r="E20" s="77" t="str">
        <f t="shared" si="0"/>
        <v/>
      </c>
      <c r="F20" s="77" t="b">
        <f t="shared" si="20"/>
        <v>0</v>
      </c>
      <c r="G20" s="77" t="str">
        <f t="shared" si="22"/>
        <v/>
      </c>
      <c r="H20" s="108"/>
      <c r="I20" s="78"/>
      <c r="J20" s="78"/>
      <c r="K20" s="78"/>
      <c r="L20" s="78"/>
      <c r="M20" s="78"/>
      <c r="N20" s="135">
        <f t="shared" si="21"/>
        <v>0</v>
      </c>
      <c r="O20" s="51"/>
      <c r="P20" s="67" t="str">
        <f t="shared" si="18"/>
        <v/>
      </c>
      <c r="Q20" s="68">
        <f t="shared" si="3"/>
        <v>0</v>
      </c>
      <c r="R20" s="69">
        <f t="shared" si="4"/>
        <v>0</v>
      </c>
      <c r="S20" s="70">
        <f t="shared" si="5"/>
        <v>0</v>
      </c>
      <c r="T20" s="71">
        <f t="shared" si="6"/>
        <v>0</v>
      </c>
      <c r="U20" s="72">
        <f t="shared" si="7"/>
        <v>0</v>
      </c>
      <c r="V20" s="73">
        <f t="shared" si="8"/>
        <v>0</v>
      </c>
      <c r="W20" s="71">
        <f t="shared" si="9"/>
        <v>0</v>
      </c>
      <c r="X20" s="69">
        <f t="shared" si="10"/>
        <v>0</v>
      </c>
      <c r="Y20" s="74">
        <f t="shared" si="11"/>
        <v>0</v>
      </c>
      <c r="Z20" s="68">
        <f t="shared" si="12"/>
        <v>0</v>
      </c>
      <c r="AA20" s="75">
        <f t="shared" si="13"/>
        <v>0</v>
      </c>
      <c r="AB20" s="73">
        <f t="shared" si="14"/>
        <v>0</v>
      </c>
      <c r="AC20" s="71">
        <f t="shared" si="15"/>
        <v>0</v>
      </c>
      <c r="AD20" s="72">
        <f t="shared" si="16"/>
        <v>0</v>
      </c>
      <c r="AE20" s="134">
        <f t="shared" si="19"/>
        <v>0</v>
      </c>
      <c r="AF20" s="56">
        <f>WF_5[[#This Row],[WF]]</f>
        <v>0</v>
      </c>
      <c r="AG20" s="57" t="str">
        <f>MF_6[[#This Row],[MF]]</f>
        <v>Telefonnische</v>
      </c>
      <c r="AH20" s="56">
        <f>FF_7[[#This Row],[FF]]</f>
        <v>0</v>
      </c>
    </row>
    <row r="21" spans="1:34" x14ac:dyDescent="0.25">
      <c r="A21" s="205"/>
      <c r="B21" s="76" t="s">
        <v>374</v>
      </c>
      <c r="C21" s="125"/>
      <c r="D21" s="77" t="str">
        <f t="shared" si="17"/>
        <v/>
      </c>
      <c r="E21" s="77" t="str">
        <f t="shared" si="0"/>
        <v/>
      </c>
      <c r="F21" s="77" t="b">
        <f t="shared" si="20"/>
        <v>0</v>
      </c>
      <c r="G21" s="77" t="str">
        <f t="shared" si="22"/>
        <v/>
      </c>
      <c r="H21" s="108"/>
      <c r="I21" s="78"/>
      <c r="J21" s="78"/>
      <c r="K21" s="78"/>
      <c r="L21" s="78"/>
      <c r="M21" s="78"/>
      <c r="N21" s="135">
        <f t="shared" si="21"/>
        <v>0</v>
      </c>
      <c r="O21" s="51"/>
      <c r="P21" s="67" t="str">
        <f t="shared" si="18"/>
        <v/>
      </c>
      <c r="Q21" s="68">
        <f t="shared" si="3"/>
        <v>0</v>
      </c>
      <c r="R21" s="69">
        <f t="shared" si="4"/>
        <v>0</v>
      </c>
      <c r="S21" s="70">
        <f t="shared" si="5"/>
        <v>0</v>
      </c>
      <c r="T21" s="71">
        <f t="shared" si="6"/>
        <v>0</v>
      </c>
      <c r="U21" s="72">
        <f t="shared" si="7"/>
        <v>0</v>
      </c>
      <c r="V21" s="73">
        <f t="shared" si="8"/>
        <v>0</v>
      </c>
      <c r="W21" s="71">
        <f t="shared" si="9"/>
        <v>0</v>
      </c>
      <c r="X21" s="69">
        <f t="shared" si="10"/>
        <v>0</v>
      </c>
      <c r="Y21" s="74">
        <f t="shared" si="11"/>
        <v>0</v>
      </c>
      <c r="Z21" s="68">
        <f t="shared" si="12"/>
        <v>0</v>
      </c>
      <c r="AA21" s="75">
        <f t="shared" si="13"/>
        <v>0</v>
      </c>
      <c r="AB21" s="73">
        <f t="shared" si="14"/>
        <v>0</v>
      </c>
      <c r="AC21" s="71">
        <f t="shared" si="15"/>
        <v>0</v>
      </c>
      <c r="AD21" s="72">
        <f t="shared" si="16"/>
        <v>0</v>
      </c>
      <c r="AE21" s="134">
        <f t="shared" si="19"/>
        <v>0</v>
      </c>
      <c r="AF21" s="56">
        <f>WF_5[[#This Row],[WF]]</f>
        <v>0</v>
      </c>
      <c r="AG21" s="57" t="str">
        <f>MF_6[[#This Row],[MF]]</f>
        <v>Gästezimmer</v>
      </c>
      <c r="AH21" s="56">
        <f>FF_7[[#This Row],[FF]]</f>
        <v>0</v>
      </c>
    </row>
    <row r="22" spans="1:34" x14ac:dyDescent="0.25">
      <c r="A22" s="205"/>
      <c r="B22" s="76" t="s">
        <v>375</v>
      </c>
      <c r="C22" s="125"/>
      <c r="D22" s="77" t="str">
        <f t="shared" si="17"/>
        <v/>
      </c>
      <c r="E22" s="77" t="str">
        <f t="shared" si="0"/>
        <v/>
      </c>
      <c r="F22" s="77" t="b">
        <f t="shared" si="20"/>
        <v>0</v>
      </c>
      <c r="G22" s="77" t="str">
        <f t="shared" si="22"/>
        <v/>
      </c>
      <c r="H22" s="108"/>
      <c r="I22" s="78"/>
      <c r="J22" s="78"/>
      <c r="K22" s="78"/>
      <c r="L22" s="78"/>
      <c r="M22" s="78"/>
      <c r="N22" s="135">
        <f t="shared" si="21"/>
        <v>0</v>
      </c>
      <c r="O22" s="51"/>
      <c r="P22" s="67" t="str">
        <f t="shared" si="18"/>
        <v/>
      </c>
      <c r="Q22" s="68">
        <f t="shared" si="3"/>
        <v>0</v>
      </c>
      <c r="R22" s="69">
        <f t="shared" si="4"/>
        <v>0</v>
      </c>
      <c r="S22" s="70">
        <f t="shared" si="5"/>
        <v>0</v>
      </c>
      <c r="T22" s="71">
        <f t="shared" si="6"/>
        <v>0</v>
      </c>
      <c r="U22" s="72">
        <f t="shared" si="7"/>
        <v>0</v>
      </c>
      <c r="V22" s="73">
        <f t="shared" si="8"/>
        <v>0</v>
      </c>
      <c r="W22" s="71">
        <f t="shared" si="9"/>
        <v>0</v>
      </c>
      <c r="X22" s="69">
        <f t="shared" si="10"/>
        <v>0</v>
      </c>
      <c r="Y22" s="74">
        <f t="shared" si="11"/>
        <v>0</v>
      </c>
      <c r="Z22" s="68">
        <f t="shared" si="12"/>
        <v>0</v>
      </c>
      <c r="AA22" s="75">
        <f t="shared" si="13"/>
        <v>0</v>
      </c>
      <c r="AB22" s="73">
        <f t="shared" si="14"/>
        <v>0</v>
      </c>
      <c r="AC22" s="71">
        <f t="shared" si="15"/>
        <v>0</v>
      </c>
      <c r="AD22" s="72">
        <f t="shared" si="16"/>
        <v>0</v>
      </c>
      <c r="AE22" s="134">
        <f t="shared" si="19"/>
        <v>0</v>
      </c>
      <c r="AF22" s="56">
        <f>WF_5[[#This Row],[WF]]</f>
        <v>0</v>
      </c>
      <c r="AG22" s="57" t="str">
        <f>MF_6[[#This Row],[MF]]</f>
        <v>Schmutzräume</v>
      </c>
      <c r="AH22" s="56">
        <f>FF_7[[#This Row],[FF]]</f>
        <v>0</v>
      </c>
    </row>
    <row r="23" spans="1:34" x14ac:dyDescent="0.25">
      <c r="A23" s="205"/>
      <c r="B23" s="76" t="s">
        <v>376</v>
      </c>
      <c r="C23" s="125"/>
      <c r="D23" s="77" t="str">
        <f t="shared" si="17"/>
        <v/>
      </c>
      <c r="E23" s="77" t="str">
        <f t="shared" si="0"/>
        <v/>
      </c>
      <c r="F23" s="77" t="b">
        <f t="shared" si="20"/>
        <v>0</v>
      </c>
      <c r="G23" s="77" t="str">
        <f t="shared" si="22"/>
        <v/>
      </c>
      <c r="H23" s="108"/>
      <c r="I23" s="78"/>
      <c r="J23" s="78"/>
      <c r="K23" s="78"/>
      <c r="L23" s="78"/>
      <c r="M23" s="78"/>
      <c r="N23" s="135">
        <f t="shared" si="21"/>
        <v>0</v>
      </c>
      <c r="O23" s="51"/>
      <c r="P23" s="67" t="str">
        <f t="shared" si="18"/>
        <v/>
      </c>
      <c r="Q23" s="68">
        <f t="shared" si="3"/>
        <v>0</v>
      </c>
      <c r="R23" s="69">
        <f t="shared" si="4"/>
        <v>0</v>
      </c>
      <c r="S23" s="70">
        <f t="shared" si="5"/>
        <v>0</v>
      </c>
      <c r="T23" s="71">
        <f t="shared" si="6"/>
        <v>0</v>
      </c>
      <c r="U23" s="72">
        <f t="shared" si="7"/>
        <v>0</v>
      </c>
      <c r="V23" s="73">
        <f t="shared" si="8"/>
        <v>0</v>
      </c>
      <c r="W23" s="71">
        <f t="shared" si="9"/>
        <v>0</v>
      </c>
      <c r="X23" s="69">
        <f t="shared" si="10"/>
        <v>0</v>
      </c>
      <c r="Y23" s="74">
        <f t="shared" si="11"/>
        <v>0</v>
      </c>
      <c r="Z23" s="68">
        <f t="shared" si="12"/>
        <v>0</v>
      </c>
      <c r="AA23" s="75">
        <f t="shared" si="13"/>
        <v>0</v>
      </c>
      <c r="AB23" s="73">
        <f t="shared" si="14"/>
        <v>0</v>
      </c>
      <c r="AC23" s="71">
        <f t="shared" si="15"/>
        <v>0</v>
      </c>
      <c r="AD23" s="72">
        <f t="shared" si="16"/>
        <v>0</v>
      </c>
      <c r="AE23" s="134">
        <f t="shared" si="19"/>
        <v>0</v>
      </c>
      <c r="AF23" s="79"/>
      <c r="AG23" s="57" t="str">
        <f>MF_6[[#This Row],[MF]]</f>
        <v>Veranstaltungsraum</v>
      </c>
      <c r="AH23" s="56">
        <f>FF_7[[#This Row],[FF]]</f>
        <v>0</v>
      </c>
    </row>
    <row r="24" spans="1:34" x14ac:dyDescent="0.25">
      <c r="A24" s="205"/>
      <c r="B24" s="76" t="s">
        <v>377</v>
      </c>
      <c r="C24" s="125"/>
      <c r="D24" s="77" t="str">
        <f t="shared" si="17"/>
        <v/>
      </c>
      <c r="E24" s="77" t="str">
        <f t="shared" si="0"/>
        <v/>
      </c>
      <c r="F24" s="77" t="b">
        <f t="shared" si="20"/>
        <v>0</v>
      </c>
      <c r="G24" s="77" t="str">
        <f t="shared" si="22"/>
        <v/>
      </c>
      <c r="H24" s="108"/>
      <c r="I24" s="78"/>
      <c r="J24" s="78"/>
      <c r="K24" s="78"/>
      <c r="L24" s="78"/>
      <c r="M24" s="78"/>
      <c r="N24" s="135">
        <f t="shared" si="21"/>
        <v>0</v>
      </c>
      <c r="O24" s="51"/>
      <c r="P24" s="67" t="str">
        <f t="shared" si="18"/>
        <v/>
      </c>
      <c r="Q24" s="68">
        <f t="shared" si="3"/>
        <v>0</v>
      </c>
      <c r="R24" s="69">
        <f t="shared" si="4"/>
        <v>0</v>
      </c>
      <c r="S24" s="70">
        <f t="shared" si="5"/>
        <v>0</v>
      </c>
      <c r="T24" s="71">
        <f t="shared" si="6"/>
        <v>0</v>
      </c>
      <c r="U24" s="72">
        <f t="shared" si="7"/>
        <v>0</v>
      </c>
      <c r="V24" s="73">
        <f t="shared" si="8"/>
        <v>0</v>
      </c>
      <c r="W24" s="71">
        <f t="shared" si="9"/>
        <v>0</v>
      </c>
      <c r="X24" s="69">
        <f t="shared" si="10"/>
        <v>0</v>
      </c>
      <c r="Y24" s="74">
        <f t="shared" si="11"/>
        <v>0</v>
      </c>
      <c r="Z24" s="68">
        <f t="shared" si="12"/>
        <v>0</v>
      </c>
      <c r="AA24" s="75">
        <f t="shared" si="13"/>
        <v>0</v>
      </c>
      <c r="AB24" s="73">
        <f t="shared" si="14"/>
        <v>0</v>
      </c>
      <c r="AC24" s="71">
        <f t="shared" si="15"/>
        <v>0</v>
      </c>
      <c r="AD24" s="72">
        <f t="shared" si="16"/>
        <v>0</v>
      </c>
      <c r="AE24" s="134">
        <f t="shared" si="19"/>
        <v>0</v>
      </c>
      <c r="AF24" s="79"/>
      <c r="AG24" s="57" t="str">
        <f>MF_6[[#This Row],[MF]]</f>
        <v>Zentralküche</v>
      </c>
      <c r="AH24" s="56">
        <f>FF_7[[#This Row],[FF]]</f>
        <v>0</v>
      </c>
    </row>
    <row r="25" spans="1:34" x14ac:dyDescent="0.25">
      <c r="A25" s="205"/>
      <c r="B25" s="76" t="s">
        <v>378</v>
      </c>
      <c r="C25" s="125"/>
      <c r="D25" s="77" t="str">
        <f t="shared" si="17"/>
        <v/>
      </c>
      <c r="E25" s="77" t="str">
        <f t="shared" si="0"/>
        <v/>
      </c>
      <c r="F25" s="77" t="b">
        <f t="shared" si="20"/>
        <v>0</v>
      </c>
      <c r="G25" s="77" t="str">
        <f t="shared" si="22"/>
        <v/>
      </c>
      <c r="H25" s="108"/>
      <c r="I25" s="78"/>
      <c r="J25" s="78"/>
      <c r="K25" s="78"/>
      <c r="L25" s="78"/>
      <c r="M25" s="78"/>
      <c r="N25" s="135">
        <f t="shared" si="21"/>
        <v>0</v>
      </c>
      <c r="O25" s="51"/>
      <c r="P25" s="67" t="str">
        <f t="shared" si="18"/>
        <v/>
      </c>
      <c r="Q25" s="68">
        <f t="shared" si="3"/>
        <v>0</v>
      </c>
      <c r="R25" s="69">
        <f t="shared" si="4"/>
        <v>0</v>
      </c>
      <c r="S25" s="70">
        <f t="shared" si="5"/>
        <v>0</v>
      </c>
      <c r="T25" s="71">
        <f t="shared" si="6"/>
        <v>0</v>
      </c>
      <c r="U25" s="72">
        <f t="shared" si="7"/>
        <v>0</v>
      </c>
      <c r="V25" s="73">
        <f t="shared" si="8"/>
        <v>0</v>
      </c>
      <c r="W25" s="71">
        <f t="shared" si="9"/>
        <v>0</v>
      </c>
      <c r="X25" s="69">
        <f t="shared" si="10"/>
        <v>0</v>
      </c>
      <c r="Y25" s="74">
        <f t="shared" si="11"/>
        <v>0</v>
      </c>
      <c r="Z25" s="68">
        <f t="shared" si="12"/>
        <v>0</v>
      </c>
      <c r="AA25" s="75">
        <f t="shared" si="13"/>
        <v>0</v>
      </c>
      <c r="AB25" s="73">
        <f t="shared" si="14"/>
        <v>0</v>
      </c>
      <c r="AC25" s="71">
        <f t="shared" si="15"/>
        <v>0</v>
      </c>
      <c r="AD25" s="72">
        <f t="shared" si="16"/>
        <v>0</v>
      </c>
      <c r="AE25" s="134">
        <f t="shared" si="19"/>
        <v>0</v>
      </c>
      <c r="AF25" s="79"/>
      <c r="AG25" s="57" t="str">
        <f>MF_6[[#This Row],[MF]]</f>
        <v>Zentralverwaltung</v>
      </c>
      <c r="AH25" s="56">
        <f>FF_7[[#This Row],[FF]]</f>
        <v>0</v>
      </c>
    </row>
    <row r="26" spans="1:34" x14ac:dyDescent="0.25">
      <c r="A26" s="205"/>
      <c r="B26" s="76" t="s">
        <v>379</v>
      </c>
      <c r="C26" s="125"/>
      <c r="D26" s="77" t="str">
        <f t="shared" si="17"/>
        <v/>
      </c>
      <c r="E26" s="77" t="str">
        <f t="shared" si="0"/>
        <v/>
      </c>
      <c r="F26" s="77" t="b">
        <f t="shared" si="20"/>
        <v>0</v>
      </c>
      <c r="G26" s="77" t="str">
        <f t="shared" si="22"/>
        <v/>
      </c>
      <c r="H26" s="108"/>
      <c r="I26" s="78"/>
      <c r="J26" s="78"/>
      <c r="K26" s="78"/>
      <c r="L26" s="78"/>
      <c r="M26" s="78"/>
      <c r="N26" s="135">
        <f t="shared" si="21"/>
        <v>0</v>
      </c>
      <c r="O26" s="51"/>
      <c r="P26" s="67" t="str">
        <f t="shared" si="18"/>
        <v/>
      </c>
      <c r="Q26" s="68">
        <f t="shared" si="3"/>
        <v>0</v>
      </c>
      <c r="R26" s="69">
        <f t="shared" si="4"/>
        <v>0</v>
      </c>
      <c r="S26" s="70">
        <f t="shared" si="5"/>
        <v>0</v>
      </c>
      <c r="T26" s="71">
        <f t="shared" si="6"/>
        <v>0</v>
      </c>
      <c r="U26" s="72">
        <f t="shared" si="7"/>
        <v>0</v>
      </c>
      <c r="V26" s="73">
        <f t="shared" si="8"/>
        <v>0</v>
      </c>
      <c r="W26" s="71">
        <f t="shared" si="9"/>
        <v>0</v>
      </c>
      <c r="X26" s="69">
        <f t="shared" si="10"/>
        <v>0</v>
      </c>
      <c r="Y26" s="74">
        <f t="shared" si="11"/>
        <v>0</v>
      </c>
      <c r="Z26" s="68">
        <f t="shared" si="12"/>
        <v>0</v>
      </c>
      <c r="AA26" s="75">
        <f t="shared" si="13"/>
        <v>0</v>
      </c>
      <c r="AB26" s="73">
        <f t="shared" si="14"/>
        <v>0</v>
      </c>
      <c r="AC26" s="71">
        <f t="shared" si="15"/>
        <v>0</v>
      </c>
      <c r="AD26" s="72">
        <f t="shared" si="16"/>
        <v>0</v>
      </c>
      <c r="AE26" s="134">
        <f t="shared" si="19"/>
        <v>0</v>
      </c>
      <c r="AF26" s="79"/>
      <c r="AG26" s="57" t="str">
        <f>MF_6[[#This Row],[MF]]</f>
        <v>Zentralwäscherei</v>
      </c>
      <c r="AH26" s="56">
        <f>FF_7[[#This Row],[FF]]</f>
        <v>0</v>
      </c>
    </row>
    <row r="27" spans="1:34" x14ac:dyDescent="0.25">
      <c r="A27" s="205"/>
      <c r="B27" s="76" t="s">
        <v>380</v>
      </c>
      <c r="C27" s="125"/>
      <c r="D27" s="77" t="str">
        <f t="shared" si="17"/>
        <v/>
      </c>
      <c r="E27" s="77" t="str">
        <f t="shared" si="0"/>
        <v/>
      </c>
      <c r="F27" s="77" t="b">
        <f t="shared" si="20"/>
        <v>0</v>
      </c>
      <c r="G27" s="77" t="str">
        <f t="shared" si="22"/>
        <v/>
      </c>
      <c r="H27" s="108"/>
      <c r="I27" s="78"/>
      <c r="J27" s="78"/>
      <c r="K27" s="78"/>
      <c r="L27" s="78"/>
      <c r="M27" s="78"/>
      <c r="N27" s="135">
        <f t="shared" si="21"/>
        <v>0</v>
      </c>
      <c r="O27" s="51"/>
      <c r="P27" s="67" t="str">
        <f t="shared" si="18"/>
        <v/>
      </c>
      <c r="Q27" s="68">
        <f t="shared" si="3"/>
        <v>0</v>
      </c>
      <c r="R27" s="69">
        <f t="shared" si="4"/>
        <v>0</v>
      </c>
      <c r="S27" s="70">
        <f t="shared" si="5"/>
        <v>0</v>
      </c>
      <c r="T27" s="71">
        <f t="shared" si="6"/>
        <v>0</v>
      </c>
      <c r="U27" s="72">
        <f t="shared" si="7"/>
        <v>0</v>
      </c>
      <c r="V27" s="73">
        <f t="shared" si="8"/>
        <v>0</v>
      </c>
      <c r="W27" s="71">
        <f t="shared" si="9"/>
        <v>0</v>
      </c>
      <c r="X27" s="69">
        <f t="shared" si="10"/>
        <v>0</v>
      </c>
      <c r="Y27" s="74">
        <f t="shared" si="11"/>
        <v>0</v>
      </c>
      <c r="Z27" s="68">
        <f t="shared" si="12"/>
        <v>0</v>
      </c>
      <c r="AA27" s="75">
        <f t="shared" si="13"/>
        <v>0</v>
      </c>
      <c r="AB27" s="73">
        <f t="shared" si="14"/>
        <v>0</v>
      </c>
      <c r="AC27" s="71">
        <f t="shared" si="15"/>
        <v>0</v>
      </c>
      <c r="AD27" s="72">
        <f t="shared" si="16"/>
        <v>0</v>
      </c>
      <c r="AE27" s="134">
        <f t="shared" si="19"/>
        <v>0</v>
      </c>
      <c r="AF27" s="79"/>
      <c r="AG27" s="57">
        <f>MF_6[[#This Row],[MF]]</f>
        <v>0</v>
      </c>
      <c r="AH27" s="56">
        <f>FF_7[[#This Row],[FF]]</f>
        <v>0</v>
      </c>
    </row>
    <row r="28" spans="1:34" x14ac:dyDescent="0.25">
      <c r="A28" s="205"/>
      <c r="B28" s="76" t="s">
        <v>381</v>
      </c>
      <c r="C28" s="125"/>
      <c r="D28" s="77" t="str">
        <f t="shared" si="17"/>
        <v/>
      </c>
      <c r="E28" s="77" t="str">
        <f t="shared" si="0"/>
        <v/>
      </c>
      <c r="F28" s="77" t="b">
        <f t="shared" si="20"/>
        <v>0</v>
      </c>
      <c r="G28" s="77" t="str">
        <f t="shared" si="22"/>
        <v/>
      </c>
      <c r="H28" s="108"/>
      <c r="I28" s="78"/>
      <c r="J28" s="78"/>
      <c r="K28" s="78"/>
      <c r="L28" s="78"/>
      <c r="M28" s="78"/>
      <c r="N28" s="135">
        <f t="shared" si="21"/>
        <v>0</v>
      </c>
      <c r="O28" s="51"/>
      <c r="P28" s="67" t="str">
        <f t="shared" si="18"/>
        <v/>
      </c>
      <c r="Q28" s="68">
        <f t="shared" si="3"/>
        <v>0</v>
      </c>
      <c r="R28" s="69">
        <f t="shared" si="4"/>
        <v>0</v>
      </c>
      <c r="S28" s="70">
        <f t="shared" si="5"/>
        <v>0</v>
      </c>
      <c r="T28" s="71">
        <f t="shared" si="6"/>
        <v>0</v>
      </c>
      <c r="U28" s="72">
        <f t="shared" si="7"/>
        <v>0</v>
      </c>
      <c r="V28" s="73">
        <f t="shared" si="8"/>
        <v>0</v>
      </c>
      <c r="W28" s="71">
        <f t="shared" si="9"/>
        <v>0</v>
      </c>
      <c r="X28" s="69">
        <f t="shared" si="10"/>
        <v>0</v>
      </c>
      <c r="Y28" s="74">
        <f t="shared" si="11"/>
        <v>0</v>
      </c>
      <c r="Z28" s="68">
        <f t="shared" si="12"/>
        <v>0</v>
      </c>
      <c r="AA28" s="75">
        <f t="shared" si="13"/>
        <v>0</v>
      </c>
      <c r="AB28" s="73">
        <f t="shared" si="14"/>
        <v>0</v>
      </c>
      <c r="AC28" s="71">
        <f t="shared" si="15"/>
        <v>0</v>
      </c>
      <c r="AD28" s="72">
        <f t="shared" si="16"/>
        <v>0</v>
      </c>
      <c r="AE28" s="134">
        <f t="shared" si="19"/>
        <v>0</v>
      </c>
      <c r="AF28" s="79"/>
      <c r="AG28" s="57">
        <f>MF_6[[#This Row],[MF]]</f>
        <v>0</v>
      </c>
      <c r="AH28" s="56">
        <f>FF_7[[#This Row],[FF]]</f>
        <v>0</v>
      </c>
    </row>
    <row r="29" spans="1:34" x14ac:dyDescent="0.25">
      <c r="A29" s="205"/>
      <c r="B29" s="76" t="s">
        <v>382</v>
      </c>
      <c r="C29" s="125"/>
      <c r="D29" s="77" t="str">
        <f t="shared" si="17"/>
        <v/>
      </c>
      <c r="E29" s="77" t="str">
        <f t="shared" si="0"/>
        <v/>
      </c>
      <c r="F29" s="77" t="b">
        <f t="shared" si="20"/>
        <v>0</v>
      </c>
      <c r="G29" s="77" t="str">
        <f>IF(C29=$AH$2,"FF",IF(C29=$AH$3,"FF",IF(C29=$AH$4,"FF",IF(C29=$AH$5,"FF",IF(C29=$AH$6,"FF",IF(C29=$AH$7,"FF",IF(C29=$AH$8,"FF",IF(C29=$AH$9,"FF",IF(C29=$AH$10,"FF",IF(C29=$AH$11,"FF",IF(C29=$AH$12,"FF",IF(C29=$AH$13,"FF",IF(C29=$AH$14,"FF",IF(C29=$AH$15,"FF",IF(C29=$AH$16,"FF",IF(C29=$AH$17,"FF",IF(C29=$AH$18,"FF","")))))))))))))))))</f>
        <v/>
      </c>
      <c r="H29" s="108"/>
      <c r="I29" s="78"/>
      <c r="J29" s="78"/>
      <c r="K29" s="78"/>
      <c r="L29" s="78"/>
      <c r="M29" s="78"/>
      <c r="N29" s="135">
        <f t="shared" si="21"/>
        <v>0</v>
      </c>
      <c r="O29" s="51"/>
      <c r="P29" s="67" t="str">
        <f t="shared" si="18"/>
        <v/>
      </c>
      <c r="Q29" s="68">
        <f t="shared" si="3"/>
        <v>0</v>
      </c>
      <c r="R29" s="69">
        <f t="shared" si="4"/>
        <v>0</v>
      </c>
      <c r="S29" s="70">
        <f t="shared" si="5"/>
        <v>0</v>
      </c>
      <c r="T29" s="71">
        <f t="shared" si="6"/>
        <v>0</v>
      </c>
      <c r="U29" s="72">
        <f t="shared" si="7"/>
        <v>0</v>
      </c>
      <c r="V29" s="73">
        <f t="shared" si="8"/>
        <v>0</v>
      </c>
      <c r="W29" s="71">
        <f t="shared" si="9"/>
        <v>0</v>
      </c>
      <c r="X29" s="69">
        <f t="shared" si="10"/>
        <v>0</v>
      </c>
      <c r="Y29" s="74">
        <f t="shared" si="11"/>
        <v>0</v>
      </c>
      <c r="Z29" s="68">
        <f t="shared" si="12"/>
        <v>0</v>
      </c>
      <c r="AA29" s="75">
        <f t="shared" si="13"/>
        <v>0</v>
      </c>
      <c r="AB29" s="73">
        <f t="shared" si="14"/>
        <v>0</v>
      </c>
      <c r="AC29" s="71">
        <f t="shared" si="15"/>
        <v>0</v>
      </c>
      <c r="AD29" s="72">
        <f t="shared" si="16"/>
        <v>0</v>
      </c>
      <c r="AE29" s="134">
        <f t="shared" si="19"/>
        <v>0</v>
      </c>
      <c r="AG29" s="57">
        <f>MF_6[[#This Row],[MF]]</f>
        <v>0</v>
      </c>
      <c r="AH29" s="56">
        <f>FF_7[[#This Row],[FF]]</f>
        <v>0</v>
      </c>
    </row>
    <row r="30" spans="1:34" x14ac:dyDescent="0.25">
      <c r="A30" s="205"/>
      <c r="B30" s="76" t="s">
        <v>383</v>
      </c>
      <c r="C30" s="125"/>
      <c r="D30" s="77" t="str">
        <f t="shared" si="17"/>
        <v/>
      </c>
      <c r="E30" s="77" t="str">
        <f t="shared" si="0"/>
        <v/>
      </c>
      <c r="F30" s="77" t="b">
        <f t="shared" si="20"/>
        <v>0</v>
      </c>
      <c r="G30" s="77" t="str">
        <f t="shared" si="22"/>
        <v/>
      </c>
      <c r="H30" s="108"/>
      <c r="I30" s="78"/>
      <c r="J30" s="78"/>
      <c r="K30" s="78"/>
      <c r="L30" s="78"/>
      <c r="M30" s="78"/>
      <c r="N30" s="135">
        <f t="shared" si="21"/>
        <v>0</v>
      </c>
      <c r="O30" s="51"/>
      <c r="P30" s="67" t="str">
        <f t="shared" si="18"/>
        <v/>
      </c>
      <c r="Q30" s="68">
        <f t="shared" si="3"/>
        <v>0</v>
      </c>
      <c r="R30" s="69">
        <f t="shared" si="4"/>
        <v>0</v>
      </c>
      <c r="S30" s="70">
        <f t="shared" si="5"/>
        <v>0</v>
      </c>
      <c r="T30" s="71">
        <f t="shared" si="6"/>
        <v>0</v>
      </c>
      <c r="U30" s="72">
        <f t="shared" si="7"/>
        <v>0</v>
      </c>
      <c r="V30" s="73">
        <f t="shared" si="8"/>
        <v>0</v>
      </c>
      <c r="W30" s="71">
        <f t="shared" si="9"/>
        <v>0</v>
      </c>
      <c r="X30" s="69">
        <f t="shared" si="10"/>
        <v>0</v>
      </c>
      <c r="Y30" s="74">
        <f t="shared" si="11"/>
        <v>0</v>
      </c>
      <c r="Z30" s="68">
        <f t="shared" si="12"/>
        <v>0</v>
      </c>
      <c r="AA30" s="75">
        <f t="shared" si="13"/>
        <v>0</v>
      </c>
      <c r="AB30" s="73">
        <f t="shared" si="14"/>
        <v>0</v>
      </c>
      <c r="AC30" s="71">
        <f t="shared" si="15"/>
        <v>0</v>
      </c>
      <c r="AD30" s="72">
        <f t="shared" si="16"/>
        <v>0</v>
      </c>
      <c r="AE30" s="134">
        <f t="shared" si="19"/>
        <v>0</v>
      </c>
      <c r="AH30" s="56">
        <f>FF_7[[#This Row],[FF]]</f>
        <v>0</v>
      </c>
    </row>
    <row r="31" spans="1:34" x14ac:dyDescent="0.25">
      <c r="A31" s="205"/>
      <c r="B31" s="76" t="s">
        <v>384</v>
      </c>
      <c r="C31" s="125"/>
      <c r="D31" s="77" t="str">
        <f t="shared" si="17"/>
        <v/>
      </c>
      <c r="E31" s="77" t="str">
        <f t="shared" si="0"/>
        <v/>
      </c>
      <c r="F31" s="77" t="b">
        <f t="shared" si="20"/>
        <v>0</v>
      </c>
      <c r="G31" s="77" t="str">
        <f t="shared" si="22"/>
        <v/>
      </c>
      <c r="H31" s="108"/>
      <c r="I31" s="78"/>
      <c r="J31" s="78"/>
      <c r="K31" s="78"/>
      <c r="L31" s="78"/>
      <c r="M31" s="78"/>
      <c r="N31" s="135">
        <f t="shared" si="21"/>
        <v>0</v>
      </c>
      <c r="O31" s="51"/>
      <c r="P31" s="67" t="str">
        <f t="shared" si="18"/>
        <v/>
      </c>
      <c r="Q31" s="68">
        <f t="shared" si="3"/>
        <v>0</v>
      </c>
      <c r="R31" s="69">
        <f t="shared" si="4"/>
        <v>0</v>
      </c>
      <c r="S31" s="70">
        <f t="shared" si="5"/>
        <v>0</v>
      </c>
      <c r="T31" s="71">
        <f t="shared" si="6"/>
        <v>0</v>
      </c>
      <c r="U31" s="72">
        <f t="shared" si="7"/>
        <v>0</v>
      </c>
      <c r="V31" s="73">
        <f t="shared" si="8"/>
        <v>0</v>
      </c>
      <c r="W31" s="71">
        <f t="shared" si="9"/>
        <v>0</v>
      </c>
      <c r="X31" s="69">
        <f t="shared" si="10"/>
        <v>0</v>
      </c>
      <c r="Y31" s="74">
        <f t="shared" si="11"/>
        <v>0</v>
      </c>
      <c r="Z31" s="68">
        <f t="shared" si="12"/>
        <v>0</v>
      </c>
      <c r="AA31" s="75">
        <f t="shared" si="13"/>
        <v>0</v>
      </c>
      <c r="AB31" s="73">
        <f t="shared" si="14"/>
        <v>0</v>
      </c>
      <c r="AC31" s="71">
        <f t="shared" si="15"/>
        <v>0</v>
      </c>
      <c r="AD31" s="72">
        <f t="shared" si="16"/>
        <v>0</v>
      </c>
      <c r="AE31" s="134">
        <f t="shared" si="19"/>
        <v>0</v>
      </c>
      <c r="AH31" s="56">
        <f>FF_7[[#This Row],[FF]]</f>
        <v>0</v>
      </c>
    </row>
    <row r="32" spans="1:34" x14ac:dyDescent="0.25">
      <c r="A32" s="205"/>
      <c r="B32" s="76" t="s">
        <v>385</v>
      </c>
      <c r="C32" s="125"/>
      <c r="D32" s="77" t="str">
        <f t="shared" si="17"/>
        <v/>
      </c>
      <c r="E32" s="77" t="str">
        <f t="shared" si="0"/>
        <v/>
      </c>
      <c r="F32" s="77" t="b">
        <f t="shared" si="20"/>
        <v>0</v>
      </c>
      <c r="G32" s="77" t="str">
        <f t="shared" si="22"/>
        <v/>
      </c>
      <c r="H32" s="108"/>
      <c r="I32" s="78"/>
      <c r="J32" s="78"/>
      <c r="K32" s="78"/>
      <c r="L32" s="78"/>
      <c r="M32" s="78"/>
      <c r="N32" s="135">
        <f t="shared" si="21"/>
        <v>0</v>
      </c>
      <c r="O32" s="51"/>
      <c r="P32" s="67" t="str">
        <f t="shared" si="18"/>
        <v/>
      </c>
      <c r="Q32" s="68">
        <f t="shared" si="3"/>
        <v>0</v>
      </c>
      <c r="R32" s="69">
        <f t="shared" si="4"/>
        <v>0</v>
      </c>
      <c r="S32" s="70">
        <f t="shared" si="5"/>
        <v>0</v>
      </c>
      <c r="T32" s="71">
        <f t="shared" si="6"/>
        <v>0</v>
      </c>
      <c r="U32" s="72">
        <f t="shared" si="7"/>
        <v>0</v>
      </c>
      <c r="V32" s="73">
        <f t="shared" si="8"/>
        <v>0</v>
      </c>
      <c r="W32" s="71">
        <f t="shared" si="9"/>
        <v>0</v>
      </c>
      <c r="X32" s="69">
        <f t="shared" si="10"/>
        <v>0</v>
      </c>
      <c r="Y32" s="74">
        <f t="shared" si="11"/>
        <v>0</v>
      </c>
      <c r="Z32" s="68">
        <f t="shared" si="12"/>
        <v>0</v>
      </c>
      <c r="AA32" s="75">
        <f t="shared" si="13"/>
        <v>0</v>
      </c>
      <c r="AB32" s="73">
        <f t="shared" si="14"/>
        <v>0</v>
      </c>
      <c r="AC32" s="71">
        <f t="shared" si="15"/>
        <v>0</v>
      </c>
      <c r="AD32" s="72">
        <f t="shared" si="16"/>
        <v>0</v>
      </c>
      <c r="AE32" s="134">
        <f t="shared" si="19"/>
        <v>0</v>
      </c>
      <c r="AH32" s="56">
        <f>FF_7[[#This Row],[FF]]</f>
        <v>0</v>
      </c>
    </row>
    <row r="33" spans="1:34" x14ac:dyDescent="0.25">
      <c r="A33" s="205"/>
      <c r="B33" s="76" t="s">
        <v>386</v>
      </c>
      <c r="C33" s="125"/>
      <c r="D33" s="77" t="str">
        <f t="shared" si="17"/>
        <v/>
      </c>
      <c r="E33" s="77" t="str">
        <f t="shared" si="0"/>
        <v/>
      </c>
      <c r="F33" s="77" t="b">
        <f t="shared" si="20"/>
        <v>0</v>
      </c>
      <c r="G33" s="77" t="str">
        <f t="shared" si="22"/>
        <v/>
      </c>
      <c r="H33" s="108"/>
      <c r="I33" s="78"/>
      <c r="J33" s="78"/>
      <c r="K33" s="78"/>
      <c r="L33" s="78"/>
      <c r="M33" s="78"/>
      <c r="N33" s="135">
        <f t="shared" si="21"/>
        <v>0</v>
      </c>
      <c r="O33" s="51"/>
      <c r="P33" s="67" t="str">
        <f t="shared" si="18"/>
        <v/>
      </c>
      <c r="Q33" s="68">
        <f t="shared" si="3"/>
        <v>0</v>
      </c>
      <c r="R33" s="69">
        <f t="shared" si="4"/>
        <v>0</v>
      </c>
      <c r="S33" s="70">
        <f t="shared" si="5"/>
        <v>0</v>
      </c>
      <c r="T33" s="71">
        <f t="shared" si="6"/>
        <v>0</v>
      </c>
      <c r="U33" s="72">
        <f t="shared" si="7"/>
        <v>0</v>
      </c>
      <c r="V33" s="73">
        <f t="shared" si="8"/>
        <v>0</v>
      </c>
      <c r="W33" s="71">
        <f t="shared" si="9"/>
        <v>0</v>
      </c>
      <c r="X33" s="69">
        <f t="shared" si="10"/>
        <v>0</v>
      </c>
      <c r="Y33" s="74">
        <f t="shared" si="11"/>
        <v>0</v>
      </c>
      <c r="Z33" s="68">
        <f t="shared" si="12"/>
        <v>0</v>
      </c>
      <c r="AA33" s="75">
        <f t="shared" si="13"/>
        <v>0</v>
      </c>
      <c r="AB33" s="73">
        <f t="shared" si="14"/>
        <v>0</v>
      </c>
      <c r="AC33" s="71">
        <f t="shared" si="15"/>
        <v>0</v>
      </c>
      <c r="AD33" s="72">
        <f t="shared" si="16"/>
        <v>0</v>
      </c>
      <c r="AE33" s="134">
        <f t="shared" si="19"/>
        <v>0</v>
      </c>
      <c r="AH33" s="56">
        <f>FF_7[[#This Row],[FF]]</f>
        <v>0</v>
      </c>
    </row>
    <row r="34" spans="1:34" x14ac:dyDescent="0.25">
      <c r="A34" s="205"/>
      <c r="B34" s="76" t="s">
        <v>387</v>
      </c>
      <c r="C34" s="125"/>
      <c r="D34" s="77" t="str">
        <f t="shared" si="17"/>
        <v/>
      </c>
      <c r="E34" s="77" t="str">
        <f t="shared" si="0"/>
        <v/>
      </c>
      <c r="F34" s="77" t="b">
        <f t="shared" si="20"/>
        <v>0</v>
      </c>
      <c r="G34" s="77" t="str">
        <f t="shared" si="22"/>
        <v/>
      </c>
      <c r="H34" s="108"/>
      <c r="I34" s="78"/>
      <c r="J34" s="78"/>
      <c r="K34" s="78"/>
      <c r="L34" s="78"/>
      <c r="M34" s="78"/>
      <c r="N34" s="135">
        <f t="shared" si="21"/>
        <v>0</v>
      </c>
      <c r="O34" s="51"/>
      <c r="P34" s="67" t="str">
        <f t="shared" si="18"/>
        <v/>
      </c>
      <c r="Q34" s="68">
        <f t="shared" si="3"/>
        <v>0</v>
      </c>
      <c r="R34" s="69">
        <f t="shared" si="4"/>
        <v>0</v>
      </c>
      <c r="S34" s="70">
        <f t="shared" si="5"/>
        <v>0</v>
      </c>
      <c r="T34" s="71">
        <f t="shared" si="6"/>
        <v>0</v>
      </c>
      <c r="U34" s="72">
        <f t="shared" si="7"/>
        <v>0</v>
      </c>
      <c r="V34" s="73">
        <f t="shared" si="8"/>
        <v>0</v>
      </c>
      <c r="W34" s="71">
        <f t="shared" si="9"/>
        <v>0</v>
      </c>
      <c r="X34" s="69">
        <f t="shared" si="10"/>
        <v>0</v>
      </c>
      <c r="Y34" s="74">
        <f t="shared" si="11"/>
        <v>0</v>
      </c>
      <c r="Z34" s="68">
        <f t="shared" si="12"/>
        <v>0</v>
      </c>
      <c r="AA34" s="75">
        <f t="shared" si="13"/>
        <v>0</v>
      </c>
      <c r="AB34" s="73">
        <f t="shared" si="14"/>
        <v>0</v>
      </c>
      <c r="AC34" s="71">
        <f t="shared" si="15"/>
        <v>0</v>
      </c>
      <c r="AD34" s="72">
        <f t="shared" si="16"/>
        <v>0</v>
      </c>
      <c r="AE34" s="134">
        <f t="shared" si="19"/>
        <v>0</v>
      </c>
      <c r="AH34" s="56">
        <f>FF_7[[#This Row],[FF]]</f>
        <v>0</v>
      </c>
    </row>
    <row r="35" spans="1:34" x14ac:dyDescent="0.25">
      <c r="A35" s="205"/>
      <c r="B35" s="76" t="s">
        <v>388</v>
      </c>
      <c r="C35" s="125"/>
      <c r="D35" s="77" t="str">
        <f t="shared" si="17"/>
        <v/>
      </c>
      <c r="E35" s="77" t="str">
        <f t="shared" si="0"/>
        <v/>
      </c>
      <c r="F35" s="77" t="b">
        <f t="shared" si="20"/>
        <v>0</v>
      </c>
      <c r="G35" s="77" t="str">
        <f t="shared" si="22"/>
        <v/>
      </c>
      <c r="H35" s="108"/>
      <c r="I35" s="78"/>
      <c r="J35" s="78"/>
      <c r="K35" s="78"/>
      <c r="L35" s="78"/>
      <c r="M35" s="78"/>
      <c r="N35" s="135">
        <f t="shared" si="21"/>
        <v>0</v>
      </c>
      <c r="O35" s="51"/>
      <c r="P35" s="67" t="str">
        <f t="shared" si="18"/>
        <v/>
      </c>
      <c r="Q35" s="68">
        <f t="shared" si="3"/>
        <v>0</v>
      </c>
      <c r="R35" s="69">
        <f t="shared" si="4"/>
        <v>0</v>
      </c>
      <c r="S35" s="70">
        <f t="shared" si="5"/>
        <v>0</v>
      </c>
      <c r="T35" s="71">
        <f t="shared" si="6"/>
        <v>0</v>
      </c>
      <c r="U35" s="72">
        <f t="shared" si="7"/>
        <v>0</v>
      </c>
      <c r="V35" s="73">
        <f t="shared" si="8"/>
        <v>0</v>
      </c>
      <c r="W35" s="71">
        <f t="shared" si="9"/>
        <v>0</v>
      </c>
      <c r="X35" s="69">
        <f t="shared" si="10"/>
        <v>0</v>
      </c>
      <c r="Y35" s="74">
        <f t="shared" si="11"/>
        <v>0</v>
      </c>
      <c r="Z35" s="68">
        <f t="shared" si="12"/>
        <v>0</v>
      </c>
      <c r="AA35" s="75">
        <f t="shared" si="13"/>
        <v>0</v>
      </c>
      <c r="AB35" s="73">
        <f t="shared" si="14"/>
        <v>0</v>
      </c>
      <c r="AC35" s="71">
        <f t="shared" si="15"/>
        <v>0</v>
      </c>
      <c r="AD35" s="72">
        <f t="shared" si="16"/>
        <v>0</v>
      </c>
      <c r="AE35" s="134">
        <f t="shared" si="19"/>
        <v>0</v>
      </c>
      <c r="AF35" s="79"/>
      <c r="AG35" s="79"/>
      <c r="AH35" s="56">
        <f>FF_7[[#This Row],[FF]]</f>
        <v>0</v>
      </c>
    </row>
    <row r="36" spans="1:34" x14ac:dyDescent="0.25">
      <c r="A36" s="205"/>
      <c r="B36" s="76" t="s">
        <v>389</v>
      </c>
      <c r="C36" s="125"/>
      <c r="D36" s="77" t="str">
        <f t="shared" si="17"/>
        <v/>
      </c>
      <c r="E36" s="77" t="str">
        <f t="shared" si="0"/>
        <v/>
      </c>
      <c r="F36" s="77" t="b">
        <f t="shared" si="20"/>
        <v>0</v>
      </c>
      <c r="G36" s="77" t="str">
        <f t="shared" si="22"/>
        <v/>
      </c>
      <c r="H36" s="108"/>
      <c r="I36" s="78"/>
      <c r="J36" s="78"/>
      <c r="K36" s="78"/>
      <c r="L36" s="78"/>
      <c r="M36" s="78"/>
      <c r="N36" s="135">
        <f t="shared" si="21"/>
        <v>0</v>
      </c>
      <c r="O36" s="51"/>
      <c r="P36" s="67" t="str">
        <f t="shared" si="18"/>
        <v/>
      </c>
      <c r="Q36" s="68">
        <f t="shared" si="3"/>
        <v>0</v>
      </c>
      <c r="R36" s="69">
        <f t="shared" si="4"/>
        <v>0</v>
      </c>
      <c r="S36" s="70">
        <f t="shared" si="5"/>
        <v>0</v>
      </c>
      <c r="T36" s="71">
        <f t="shared" si="6"/>
        <v>0</v>
      </c>
      <c r="U36" s="72">
        <f t="shared" si="7"/>
        <v>0</v>
      </c>
      <c r="V36" s="73">
        <f t="shared" si="8"/>
        <v>0</v>
      </c>
      <c r="W36" s="71">
        <f t="shared" si="9"/>
        <v>0</v>
      </c>
      <c r="X36" s="69">
        <f t="shared" si="10"/>
        <v>0</v>
      </c>
      <c r="Y36" s="74">
        <f t="shared" si="11"/>
        <v>0</v>
      </c>
      <c r="Z36" s="68">
        <f t="shared" si="12"/>
        <v>0</v>
      </c>
      <c r="AA36" s="75">
        <f t="shared" si="13"/>
        <v>0</v>
      </c>
      <c r="AB36" s="73">
        <f t="shared" si="14"/>
        <v>0</v>
      </c>
      <c r="AC36" s="71">
        <f t="shared" si="15"/>
        <v>0</v>
      </c>
      <c r="AD36" s="72">
        <f t="shared" si="16"/>
        <v>0</v>
      </c>
      <c r="AE36" s="134">
        <f t="shared" si="19"/>
        <v>0</v>
      </c>
      <c r="AF36" s="79"/>
      <c r="AG36" s="79"/>
      <c r="AH36" s="56">
        <f>FF_7[[#This Row],[FF]]</f>
        <v>0</v>
      </c>
    </row>
    <row r="37" spans="1:34" x14ac:dyDescent="0.25">
      <c r="A37" s="205"/>
      <c r="B37" s="76" t="s">
        <v>390</v>
      </c>
      <c r="C37" s="125"/>
      <c r="D37" s="77" t="str">
        <f t="shared" si="17"/>
        <v/>
      </c>
      <c r="E37" s="77" t="str">
        <f t="shared" si="0"/>
        <v/>
      </c>
      <c r="F37" s="77" t="b">
        <f t="shared" si="20"/>
        <v>0</v>
      </c>
      <c r="G37" s="77" t="str">
        <f t="shared" si="22"/>
        <v/>
      </c>
      <c r="H37" s="108"/>
      <c r="I37" s="78"/>
      <c r="J37" s="78"/>
      <c r="K37" s="78"/>
      <c r="L37" s="78"/>
      <c r="M37" s="78"/>
      <c r="N37" s="135">
        <f t="shared" si="21"/>
        <v>0</v>
      </c>
      <c r="O37" s="51"/>
      <c r="P37" s="67" t="str">
        <f t="shared" si="18"/>
        <v/>
      </c>
      <c r="Q37" s="68">
        <f t="shared" si="3"/>
        <v>0</v>
      </c>
      <c r="R37" s="69">
        <f t="shared" si="4"/>
        <v>0</v>
      </c>
      <c r="S37" s="70">
        <f t="shared" si="5"/>
        <v>0</v>
      </c>
      <c r="T37" s="71">
        <f t="shared" si="6"/>
        <v>0</v>
      </c>
      <c r="U37" s="72">
        <f t="shared" si="7"/>
        <v>0</v>
      </c>
      <c r="V37" s="73">
        <f t="shared" si="8"/>
        <v>0</v>
      </c>
      <c r="W37" s="71">
        <f t="shared" si="9"/>
        <v>0</v>
      </c>
      <c r="X37" s="69">
        <f t="shared" si="10"/>
        <v>0</v>
      </c>
      <c r="Y37" s="74">
        <f t="shared" si="11"/>
        <v>0</v>
      </c>
      <c r="Z37" s="68">
        <f t="shared" si="12"/>
        <v>0</v>
      </c>
      <c r="AA37" s="75">
        <f t="shared" si="13"/>
        <v>0</v>
      </c>
      <c r="AB37" s="73">
        <f t="shared" si="14"/>
        <v>0</v>
      </c>
      <c r="AC37" s="71">
        <f t="shared" si="15"/>
        <v>0</v>
      </c>
      <c r="AD37" s="72">
        <f t="shared" si="16"/>
        <v>0</v>
      </c>
      <c r="AE37" s="134">
        <f t="shared" si="19"/>
        <v>0</v>
      </c>
      <c r="AF37" s="79"/>
      <c r="AG37" s="79"/>
      <c r="AH37" s="56">
        <f>FF_7[[#This Row],[FF]]</f>
        <v>0</v>
      </c>
    </row>
    <row r="38" spans="1:34" x14ac:dyDescent="0.25">
      <c r="A38" s="205"/>
      <c r="B38" s="76" t="s">
        <v>391</v>
      </c>
      <c r="C38" s="125"/>
      <c r="D38" s="77" t="str">
        <f t="shared" si="17"/>
        <v/>
      </c>
      <c r="E38" s="77" t="str">
        <f t="shared" si="0"/>
        <v/>
      </c>
      <c r="F38" s="77" t="b">
        <f t="shared" si="20"/>
        <v>0</v>
      </c>
      <c r="G38" s="77" t="str">
        <f t="shared" si="22"/>
        <v/>
      </c>
      <c r="H38" s="108"/>
      <c r="I38" s="78"/>
      <c r="J38" s="78"/>
      <c r="K38" s="78"/>
      <c r="L38" s="78"/>
      <c r="M38" s="78"/>
      <c r="N38" s="135">
        <f t="shared" si="21"/>
        <v>0</v>
      </c>
      <c r="O38" s="51"/>
      <c r="P38" s="67" t="str">
        <f t="shared" ref="P38:P52" si="23">IF(D38="WF",H38*I38,"")</f>
        <v/>
      </c>
      <c r="Q38" s="68">
        <f t="shared" ref="Q38:Q52" si="24">IF(D38="FF",H38*I38,0)</f>
        <v>0</v>
      </c>
      <c r="R38" s="69">
        <f t="shared" ref="R38:R52" si="25">IF(D38="MF",H38*I38,0)</f>
        <v>0</v>
      </c>
      <c r="S38" s="70">
        <f t="shared" ref="S38:S52" si="26">IF(D38="WF",H38*J38,0)</f>
        <v>0</v>
      </c>
      <c r="T38" s="71">
        <f t="shared" ref="T38:T52" si="27">IF(D38="FF",H38*J38,0)</f>
        <v>0</v>
      </c>
      <c r="U38" s="72">
        <f t="shared" ref="U38:U52" si="28">IF(D38="MF",H38*J38,0)</f>
        <v>0</v>
      </c>
      <c r="V38" s="73">
        <f t="shared" ref="V38:V52" si="29">IF(D38="WF",H38*K38,0)</f>
        <v>0</v>
      </c>
      <c r="W38" s="71">
        <f t="shared" ref="W38:W52" si="30">IF(D38="FF",H38*K38,0)</f>
        <v>0</v>
      </c>
      <c r="X38" s="69">
        <f t="shared" ref="X38:X52" si="31">IF(D38="MF",H38*K38,0)</f>
        <v>0</v>
      </c>
      <c r="Y38" s="74">
        <f t="shared" ref="Y38:Y52" si="32">IF(D38="WF",H38*L38,0)</f>
        <v>0</v>
      </c>
      <c r="Z38" s="68">
        <f t="shared" ref="Z38:Z52" si="33">IF(D38="FF",H38*L38,0)</f>
        <v>0</v>
      </c>
      <c r="AA38" s="75">
        <f t="shared" ref="AA38:AA52" si="34">IF(D38="MF",H38*L38,0)</f>
        <v>0</v>
      </c>
      <c r="AB38" s="73">
        <f t="shared" ref="AB38:AB52" si="35">IF(D38="WF",H38*M38,0)</f>
        <v>0</v>
      </c>
      <c r="AC38" s="71">
        <f t="shared" ref="AC38:AC52" si="36">IF(D38="FF",H38*M38,0)</f>
        <v>0</v>
      </c>
      <c r="AD38" s="72">
        <f t="shared" ref="AD38:AD52" si="37">IF(D38="MF",H38*M38,0)</f>
        <v>0</v>
      </c>
      <c r="AE38" s="134">
        <f t="shared" si="19"/>
        <v>0</v>
      </c>
      <c r="AF38" s="79"/>
      <c r="AG38" s="79"/>
      <c r="AH38" s="56"/>
    </row>
    <row r="39" spans="1:34" x14ac:dyDescent="0.25">
      <c r="A39" s="205"/>
      <c r="B39" s="76" t="s">
        <v>392</v>
      </c>
      <c r="C39" s="125"/>
      <c r="D39" s="77" t="str">
        <f t="shared" si="17"/>
        <v/>
      </c>
      <c r="E39" s="77" t="str">
        <f t="shared" si="0"/>
        <v/>
      </c>
      <c r="F39" s="77" t="b">
        <f t="shared" si="20"/>
        <v>0</v>
      </c>
      <c r="G39" s="77" t="str">
        <f t="shared" si="22"/>
        <v/>
      </c>
      <c r="H39" s="108"/>
      <c r="I39" s="78"/>
      <c r="J39" s="78"/>
      <c r="K39" s="78"/>
      <c r="L39" s="78"/>
      <c r="M39" s="78"/>
      <c r="N39" s="135">
        <f t="shared" si="21"/>
        <v>0</v>
      </c>
      <c r="O39" s="51"/>
      <c r="P39" s="67" t="str">
        <f t="shared" si="23"/>
        <v/>
      </c>
      <c r="Q39" s="68">
        <f t="shared" si="24"/>
        <v>0</v>
      </c>
      <c r="R39" s="69">
        <f t="shared" si="25"/>
        <v>0</v>
      </c>
      <c r="S39" s="70">
        <f t="shared" si="26"/>
        <v>0</v>
      </c>
      <c r="T39" s="71">
        <f t="shared" si="27"/>
        <v>0</v>
      </c>
      <c r="U39" s="72">
        <f t="shared" si="28"/>
        <v>0</v>
      </c>
      <c r="V39" s="73">
        <f t="shared" si="29"/>
        <v>0</v>
      </c>
      <c r="W39" s="71">
        <f t="shared" si="30"/>
        <v>0</v>
      </c>
      <c r="X39" s="69">
        <f t="shared" si="31"/>
        <v>0</v>
      </c>
      <c r="Y39" s="74">
        <f t="shared" si="32"/>
        <v>0</v>
      </c>
      <c r="Z39" s="68">
        <f t="shared" si="33"/>
        <v>0</v>
      </c>
      <c r="AA39" s="75">
        <f t="shared" si="34"/>
        <v>0</v>
      </c>
      <c r="AB39" s="73">
        <f t="shared" si="35"/>
        <v>0</v>
      </c>
      <c r="AC39" s="71">
        <f t="shared" si="36"/>
        <v>0</v>
      </c>
      <c r="AD39" s="72">
        <f t="shared" si="37"/>
        <v>0</v>
      </c>
      <c r="AE39" s="134">
        <f t="shared" si="19"/>
        <v>0</v>
      </c>
      <c r="AF39" s="79"/>
      <c r="AG39" s="79"/>
      <c r="AH39" s="56"/>
    </row>
    <row r="40" spans="1:34" x14ac:dyDescent="0.25">
      <c r="A40" s="205"/>
      <c r="B40" s="76" t="s">
        <v>393</v>
      </c>
      <c r="C40" s="125"/>
      <c r="D40" s="77" t="str">
        <f t="shared" si="17"/>
        <v/>
      </c>
      <c r="E40" s="77" t="str">
        <f t="shared" si="0"/>
        <v/>
      </c>
      <c r="F40" s="77" t="b">
        <f t="shared" si="20"/>
        <v>0</v>
      </c>
      <c r="G40" s="77" t="str">
        <f t="shared" si="22"/>
        <v/>
      </c>
      <c r="H40" s="108"/>
      <c r="I40" s="78"/>
      <c r="J40" s="78"/>
      <c r="K40" s="78"/>
      <c r="L40" s="78"/>
      <c r="M40" s="78"/>
      <c r="N40" s="135">
        <f t="shared" si="21"/>
        <v>0</v>
      </c>
      <c r="O40" s="51"/>
      <c r="P40" s="67" t="str">
        <f t="shared" si="23"/>
        <v/>
      </c>
      <c r="Q40" s="68">
        <f t="shared" si="24"/>
        <v>0</v>
      </c>
      <c r="R40" s="69">
        <f t="shared" si="25"/>
        <v>0</v>
      </c>
      <c r="S40" s="70">
        <f t="shared" si="26"/>
        <v>0</v>
      </c>
      <c r="T40" s="71">
        <f t="shared" si="27"/>
        <v>0</v>
      </c>
      <c r="U40" s="72">
        <f t="shared" si="28"/>
        <v>0</v>
      </c>
      <c r="V40" s="73">
        <f t="shared" si="29"/>
        <v>0</v>
      </c>
      <c r="W40" s="71">
        <f t="shared" si="30"/>
        <v>0</v>
      </c>
      <c r="X40" s="69">
        <f t="shared" si="31"/>
        <v>0</v>
      </c>
      <c r="Y40" s="74">
        <f t="shared" si="32"/>
        <v>0</v>
      </c>
      <c r="Z40" s="68">
        <f t="shared" si="33"/>
        <v>0</v>
      </c>
      <c r="AA40" s="75">
        <f t="shared" si="34"/>
        <v>0</v>
      </c>
      <c r="AB40" s="73">
        <f t="shared" si="35"/>
        <v>0</v>
      </c>
      <c r="AC40" s="71">
        <f t="shared" si="36"/>
        <v>0</v>
      </c>
      <c r="AD40" s="72">
        <f t="shared" si="37"/>
        <v>0</v>
      </c>
      <c r="AE40" s="134">
        <f t="shared" si="19"/>
        <v>0</v>
      </c>
      <c r="AF40" s="79"/>
      <c r="AG40" s="79"/>
      <c r="AH40" s="56"/>
    </row>
    <row r="41" spans="1:34" x14ac:dyDescent="0.25">
      <c r="A41" s="205"/>
      <c r="B41" s="76" t="s">
        <v>394</v>
      </c>
      <c r="C41" s="125"/>
      <c r="D41" s="77" t="str">
        <f t="shared" si="17"/>
        <v/>
      </c>
      <c r="E41" s="77" t="str">
        <f t="shared" si="0"/>
        <v/>
      </c>
      <c r="F41" s="77" t="b">
        <f t="shared" si="20"/>
        <v>0</v>
      </c>
      <c r="G41" s="77" t="str">
        <f t="shared" si="22"/>
        <v/>
      </c>
      <c r="H41" s="108"/>
      <c r="I41" s="78"/>
      <c r="J41" s="78"/>
      <c r="K41" s="78"/>
      <c r="L41" s="78"/>
      <c r="M41" s="78"/>
      <c r="N41" s="135">
        <f t="shared" si="21"/>
        <v>0</v>
      </c>
      <c r="O41" s="51"/>
      <c r="P41" s="67" t="str">
        <f t="shared" si="23"/>
        <v/>
      </c>
      <c r="Q41" s="68">
        <f t="shared" si="24"/>
        <v>0</v>
      </c>
      <c r="R41" s="69">
        <f t="shared" si="25"/>
        <v>0</v>
      </c>
      <c r="S41" s="70">
        <f t="shared" si="26"/>
        <v>0</v>
      </c>
      <c r="T41" s="71">
        <f t="shared" si="27"/>
        <v>0</v>
      </c>
      <c r="U41" s="72">
        <f t="shared" si="28"/>
        <v>0</v>
      </c>
      <c r="V41" s="73">
        <f t="shared" si="29"/>
        <v>0</v>
      </c>
      <c r="W41" s="71">
        <f t="shared" si="30"/>
        <v>0</v>
      </c>
      <c r="X41" s="69">
        <f t="shared" si="31"/>
        <v>0</v>
      </c>
      <c r="Y41" s="74">
        <f t="shared" si="32"/>
        <v>0</v>
      </c>
      <c r="Z41" s="68">
        <f t="shared" si="33"/>
        <v>0</v>
      </c>
      <c r="AA41" s="75">
        <f t="shared" si="34"/>
        <v>0</v>
      </c>
      <c r="AB41" s="73">
        <f t="shared" si="35"/>
        <v>0</v>
      </c>
      <c r="AC41" s="71">
        <f t="shared" si="36"/>
        <v>0</v>
      </c>
      <c r="AD41" s="72">
        <f t="shared" si="37"/>
        <v>0</v>
      </c>
      <c r="AE41" s="134">
        <f t="shared" si="19"/>
        <v>0</v>
      </c>
      <c r="AF41" s="79"/>
      <c r="AG41" s="79"/>
      <c r="AH41" s="56"/>
    </row>
    <row r="42" spans="1:34" x14ac:dyDescent="0.25">
      <c r="A42" s="205"/>
      <c r="B42" s="76" t="s">
        <v>395</v>
      </c>
      <c r="C42" s="125"/>
      <c r="D42" s="77" t="str">
        <f t="shared" si="17"/>
        <v/>
      </c>
      <c r="E42" s="77" t="str">
        <f t="shared" si="0"/>
        <v/>
      </c>
      <c r="F42" s="77" t="b">
        <f t="shared" si="20"/>
        <v>0</v>
      </c>
      <c r="G42" s="77" t="str">
        <f t="shared" si="22"/>
        <v/>
      </c>
      <c r="H42" s="108"/>
      <c r="I42" s="78"/>
      <c r="J42" s="78"/>
      <c r="K42" s="78"/>
      <c r="L42" s="78"/>
      <c r="M42" s="78"/>
      <c r="N42" s="135">
        <f t="shared" si="21"/>
        <v>0</v>
      </c>
      <c r="O42" s="51"/>
      <c r="P42" s="67" t="str">
        <f t="shared" si="23"/>
        <v/>
      </c>
      <c r="Q42" s="68">
        <f t="shared" si="24"/>
        <v>0</v>
      </c>
      <c r="R42" s="69">
        <f t="shared" si="25"/>
        <v>0</v>
      </c>
      <c r="S42" s="70">
        <f t="shared" si="26"/>
        <v>0</v>
      </c>
      <c r="T42" s="71">
        <f t="shared" si="27"/>
        <v>0</v>
      </c>
      <c r="U42" s="72">
        <f t="shared" si="28"/>
        <v>0</v>
      </c>
      <c r="V42" s="73">
        <f t="shared" si="29"/>
        <v>0</v>
      </c>
      <c r="W42" s="71">
        <f t="shared" si="30"/>
        <v>0</v>
      </c>
      <c r="X42" s="69">
        <f t="shared" si="31"/>
        <v>0</v>
      </c>
      <c r="Y42" s="74">
        <f t="shared" si="32"/>
        <v>0</v>
      </c>
      <c r="Z42" s="68">
        <f t="shared" si="33"/>
        <v>0</v>
      </c>
      <c r="AA42" s="75">
        <f t="shared" si="34"/>
        <v>0</v>
      </c>
      <c r="AB42" s="73">
        <f t="shared" si="35"/>
        <v>0</v>
      </c>
      <c r="AC42" s="71">
        <f t="shared" si="36"/>
        <v>0</v>
      </c>
      <c r="AD42" s="72">
        <f t="shared" si="37"/>
        <v>0</v>
      </c>
      <c r="AE42" s="134">
        <f t="shared" si="19"/>
        <v>0</v>
      </c>
      <c r="AF42" s="79"/>
      <c r="AG42" s="79"/>
      <c r="AH42" s="56"/>
    </row>
    <row r="43" spans="1:34" x14ac:dyDescent="0.25">
      <c r="A43" s="205"/>
      <c r="B43" s="76" t="s">
        <v>396</v>
      </c>
      <c r="C43" s="125"/>
      <c r="D43" s="77" t="str">
        <f t="shared" si="17"/>
        <v/>
      </c>
      <c r="E43" s="77" t="str">
        <f t="shared" si="0"/>
        <v/>
      </c>
      <c r="F43" s="77" t="b">
        <f t="shared" si="20"/>
        <v>0</v>
      </c>
      <c r="G43" s="77" t="str">
        <f t="shared" si="22"/>
        <v/>
      </c>
      <c r="H43" s="108"/>
      <c r="I43" s="78"/>
      <c r="J43" s="78"/>
      <c r="K43" s="78"/>
      <c r="L43" s="78"/>
      <c r="M43" s="78"/>
      <c r="N43" s="135">
        <f t="shared" si="21"/>
        <v>0</v>
      </c>
      <c r="O43" s="51"/>
      <c r="P43" s="67" t="str">
        <f t="shared" si="23"/>
        <v/>
      </c>
      <c r="Q43" s="68">
        <f t="shared" si="24"/>
        <v>0</v>
      </c>
      <c r="R43" s="69">
        <f t="shared" si="25"/>
        <v>0</v>
      </c>
      <c r="S43" s="70">
        <f t="shared" si="26"/>
        <v>0</v>
      </c>
      <c r="T43" s="71">
        <f t="shared" si="27"/>
        <v>0</v>
      </c>
      <c r="U43" s="72">
        <f t="shared" si="28"/>
        <v>0</v>
      </c>
      <c r="V43" s="73">
        <f t="shared" si="29"/>
        <v>0</v>
      </c>
      <c r="W43" s="71">
        <f t="shared" si="30"/>
        <v>0</v>
      </c>
      <c r="X43" s="69">
        <f t="shared" si="31"/>
        <v>0</v>
      </c>
      <c r="Y43" s="74">
        <f t="shared" si="32"/>
        <v>0</v>
      </c>
      <c r="Z43" s="68">
        <f t="shared" si="33"/>
        <v>0</v>
      </c>
      <c r="AA43" s="75">
        <f t="shared" si="34"/>
        <v>0</v>
      </c>
      <c r="AB43" s="73">
        <f t="shared" si="35"/>
        <v>0</v>
      </c>
      <c r="AC43" s="71">
        <f t="shared" si="36"/>
        <v>0</v>
      </c>
      <c r="AD43" s="72">
        <f t="shared" si="37"/>
        <v>0</v>
      </c>
      <c r="AE43" s="134">
        <f t="shared" si="19"/>
        <v>0</v>
      </c>
      <c r="AF43" s="79"/>
      <c r="AG43" s="79"/>
      <c r="AH43" s="56">
        <f>FF_7[[#This Row],[FF]]</f>
        <v>0</v>
      </c>
    </row>
    <row r="44" spans="1:34" x14ac:dyDescent="0.25">
      <c r="A44" s="205"/>
      <c r="B44" s="76" t="s">
        <v>397</v>
      </c>
      <c r="C44" s="125"/>
      <c r="D44" s="77" t="str">
        <f t="shared" si="17"/>
        <v/>
      </c>
      <c r="E44" s="77" t="str">
        <f t="shared" si="0"/>
        <v/>
      </c>
      <c r="F44" s="77" t="b">
        <f t="shared" si="20"/>
        <v>0</v>
      </c>
      <c r="G44" s="77" t="str">
        <f t="shared" si="22"/>
        <v/>
      </c>
      <c r="H44" s="108"/>
      <c r="I44" s="78"/>
      <c r="J44" s="78"/>
      <c r="K44" s="78"/>
      <c r="L44" s="78"/>
      <c r="M44" s="78"/>
      <c r="N44" s="135">
        <f t="shared" si="21"/>
        <v>0</v>
      </c>
      <c r="O44" s="51"/>
      <c r="P44" s="67" t="str">
        <f t="shared" si="23"/>
        <v/>
      </c>
      <c r="Q44" s="68">
        <f t="shared" si="24"/>
        <v>0</v>
      </c>
      <c r="R44" s="69">
        <f t="shared" si="25"/>
        <v>0</v>
      </c>
      <c r="S44" s="70">
        <f t="shared" si="26"/>
        <v>0</v>
      </c>
      <c r="T44" s="71">
        <f t="shared" si="27"/>
        <v>0</v>
      </c>
      <c r="U44" s="72">
        <f t="shared" si="28"/>
        <v>0</v>
      </c>
      <c r="V44" s="73">
        <f t="shared" si="29"/>
        <v>0</v>
      </c>
      <c r="W44" s="71">
        <f t="shared" si="30"/>
        <v>0</v>
      </c>
      <c r="X44" s="69">
        <f t="shared" si="31"/>
        <v>0</v>
      </c>
      <c r="Y44" s="74">
        <f t="shared" si="32"/>
        <v>0</v>
      </c>
      <c r="Z44" s="68">
        <f t="shared" si="33"/>
        <v>0</v>
      </c>
      <c r="AA44" s="75">
        <f t="shared" si="34"/>
        <v>0</v>
      </c>
      <c r="AB44" s="73">
        <f t="shared" si="35"/>
        <v>0</v>
      </c>
      <c r="AC44" s="71">
        <f t="shared" si="36"/>
        <v>0</v>
      </c>
      <c r="AD44" s="72">
        <f t="shared" si="37"/>
        <v>0</v>
      </c>
      <c r="AE44" s="134">
        <f t="shared" si="19"/>
        <v>0</v>
      </c>
      <c r="AF44" s="79"/>
      <c r="AG44" s="79"/>
      <c r="AH44" s="56">
        <f>FF_7[[#This Row],[FF]]</f>
        <v>0</v>
      </c>
    </row>
    <row r="45" spans="1:34" x14ac:dyDescent="0.25">
      <c r="A45" s="205"/>
      <c r="B45" s="76" t="s">
        <v>398</v>
      </c>
      <c r="C45" s="125"/>
      <c r="D45" s="77" t="str">
        <f t="shared" si="17"/>
        <v/>
      </c>
      <c r="E45" s="77" t="str">
        <f t="shared" si="0"/>
        <v/>
      </c>
      <c r="F45" s="77" t="b">
        <f t="shared" si="20"/>
        <v>0</v>
      </c>
      <c r="G45" s="77" t="str">
        <f t="shared" si="22"/>
        <v/>
      </c>
      <c r="H45" s="108"/>
      <c r="I45" s="78"/>
      <c r="J45" s="78"/>
      <c r="K45" s="78"/>
      <c r="L45" s="78"/>
      <c r="M45" s="78"/>
      <c r="N45" s="135">
        <f t="shared" si="21"/>
        <v>0</v>
      </c>
      <c r="O45" s="51"/>
      <c r="P45" s="67" t="str">
        <f t="shared" si="23"/>
        <v/>
      </c>
      <c r="Q45" s="68">
        <f t="shared" si="24"/>
        <v>0</v>
      </c>
      <c r="R45" s="69">
        <f t="shared" si="25"/>
        <v>0</v>
      </c>
      <c r="S45" s="70">
        <f t="shared" si="26"/>
        <v>0</v>
      </c>
      <c r="T45" s="71">
        <f t="shared" si="27"/>
        <v>0</v>
      </c>
      <c r="U45" s="72">
        <f t="shared" si="28"/>
        <v>0</v>
      </c>
      <c r="V45" s="73">
        <f t="shared" si="29"/>
        <v>0</v>
      </c>
      <c r="W45" s="71">
        <f t="shared" si="30"/>
        <v>0</v>
      </c>
      <c r="X45" s="69">
        <f t="shared" si="31"/>
        <v>0</v>
      </c>
      <c r="Y45" s="74">
        <f t="shared" si="32"/>
        <v>0</v>
      </c>
      <c r="Z45" s="68">
        <f t="shared" si="33"/>
        <v>0</v>
      </c>
      <c r="AA45" s="75">
        <f t="shared" si="34"/>
        <v>0</v>
      </c>
      <c r="AB45" s="73">
        <f t="shared" si="35"/>
        <v>0</v>
      </c>
      <c r="AC45" s="71">
        <f t="shared" si="36"/>
        <v>0</v>
      </c>
      <c r="AD45" s="72">
        <f t="shared" si="37"/>
        <v>0</v>
      </c>
      <c r="AE45" s="134">
        <f t="shared" si="19"/>
        <v>0</v>
      </c>
      <c r="AF45" s="79"/>
      <c r="AG45" s="79"/>
      <c r="AH45" s="56">
        <f>FF_7[[#This Row],[FF]]</f>
        <v>0</v>
      </c>
    </row>
    <row r="46" spans="1:34" x14ac:dyDescent="0.25">
      <c r="A46" s="205"/>
      <c r="B46" s="76" t="s">
        <v>399</v>
      </c>
      <c r="C46" s="125"/>
      <c r="D46" s="77" t="str">
        <f t="shared" si="17"/>
        <v/>
      </c>
      <c r="E46" s="77" t="str">
        <f t="shared" si="0"/>
        <v/>
      </c>
      <c r="F46" s="77" t="b">
        <f t="shared" si="20"/>
        <v>0</v>
      </c>
      <c r="G46" s="77" t="str">
        <f t="shared" si="22"/>
        <v/>
      </c>
      <c r="H46" s="108"/>
      <c r="I46" s="78"/>
      <c r="J46" s="78"/>
      <c r="K46" s="78"/>
      <c r="L46" s="78"/>
      <c r="M46" s="78"/>
      <c r="N46" s="135">
        <f t="shared" si="21"/>
        <v>0</v>
      </c>
      <c r="O46" s="51"/>
      <c r="P46" s="67" t="str">
        <f t="shared" si="23"/>
        <v/>
      </c>
      <c r="Q46" s="68">
        <f t="shared" si="24"/>
        <v>0</v>
      </c>
      <c r="R46" s="69">
        <f t="shared" si="25"/>
        <v>0</v>
      </c>
      <c r="S46" s="70">
        <f t="shared" si="26"/>
        <v>0</v>
      </c>
      <c r="T46" s="71">
        <f t="shared" si="27"/>
        <v>0</v>
      </c>
      <c r="U46" s="72">
        <f t="shared" si="28"/>
        <v>0</v>
      </c>
      <c r="V46" s="73">
        <f t="shared" si="29"/>
        <v>0</v>
      </c>
      <c r="W46" s="71">
        <f t="shared" si="30"/>
        <v>0</v>
      </c>
      <c r="X46" s="69">
        <f t="shared" si="31"/>
        <v>0</v>
      </c>
      <c r="Y46" s="74">
        <f t="shared" si="32"/>
        <v>0</v>
      </c>
      <c r="Z46" s="68">
        <f t="shared" si="33"/>
        <v>0</v>
      </c>
      <c r="AA46" s="75">
        <f t="shared" si="34"/>
        <v>0</v>
      </c>
      <c r="AB46" s="73">
        <f t="shared" si="35"/>
        <v>0</v>
      </c>
      <c r="AC46" s="71">
        <f t="shared" si="36"/>
        <v>0</v>
      </c>
      <c r="AD46" s="72">
        <f t="shared" si="37"/>
        <v>0</v>
      </c>
      <c r="AE46" s="134">
        <f t="shared" si="19"/>
        <v>0</v>
      </c>
      <c r="AF46" s="79"/>
      <c r="AG46" s="79"/>
      <c r="AH46" s="56" t="e">
        <f>FF_7[[#This Row],[FF]]</f>
        <v>#VALUE!</v>
      </c>
    </row>
    <row r="47" spans="1:34" x14ac:dyDescent="0.25">
      <c r="A47" s="205"/>
      <c r="B47" s="76" t="s">
        <v>400</v>
      </c>
      <c r="C47" s="125"/>
      <c r="D47" s="77" t="str">
        <f t="shared" si="17"/>
        <v/>
      </c>
      <c r="E47" s="77" t="str">
        <f t="shared" si="0"/>
        <v/>
      </c>
      <c r="F47" s="77" t="b">
        <f t="shared" si="20"/>
        <v>0</v>
      </c>
      <c r="G47" s="77" t="str">
        <f t="shared" si="22"/>
        <v/>
      </c>
      <c r="H47" s="108"/>
      <c r="I47" s="78"/>
      <c r="J47" s="78"/>
      <c r="K47" s="78"/>
      <c r="L47" s="78"/>
      <c r="M47" s="78"/>
      <c r="N47" s="135">
        <f t="shared" si="21"/>
        <v>0</v>
      </c>
      <c r="O47" s="51"/>
      <c r="P47" s="67" t="str">
        <f t="shared" si="23"/>
        <v/>
      </c>
      <c r="Q47" s="68">
        <f t="shared" si="24"/>
        <v>0</v>
      </c>
      <c r="R47" s="69">
        <f t="shared" si="25"/>
        <v>0</v>
      </c>
      <c r="S47" s="70">
        <f t="shared" si="26"/>
        <v>0</v>
      </c>
      <c r="T47" s="71">
        <f t="shared" si="27"/>
        <v>0</v>
      </c>
      <c r="U47" s="72">
        <f t="shared" si="28"/>
        <v>0</v>
      </c>
      <c r="V47" s="73">
        <f t="shared" si="29"/>
        <v>0</v>
      </c>
      <c r="W47" s="71">
        <f t="shared" si="30"/>
        <v>0</v>
      </c>
      <c r="X47" s="69">
        <f t="shared" si="31"/>
        <v>0</v>
      </c>
      <c r="Y47" s="74">
        <f t="shared" si="32"/>
        <v>0</v>
      </c>
      <c r="Z47" s="68">
        <f t="shared" si="33"/>
        <v>0</v>
      </c>
      <c r="AA47" s="75">
        <f t="shared" si="34"/>
        <v>0</v>
      </c>
      <c r="AB47" s="73">
        <f t="shared" si="35"/>
        <v>0</v>
      </c>
      <c r="AC47" s="71">
        <f t="shared" si="36"/>
        <v>0</v>
      </c>
      <c r="AD47" s="72">
        <f t="shared" si="37"/>
        <v>0</v>
      </c>
      <c r="AE47" s="134">
        <f t="shared" si="19"/>
        <v>0</v>
      </c>
      <c r="AF47" s="79"/>
      <c r="AG47" s="79"/>
      <c r="AH47" s="56" t="e">
        <f>FF_7[[#This Row],[FF]]</f>
        <v>#VALUE!</v>
      </c>
    </row>
    <row r="48" spans="1:34" x14ac:dyDescent="0.25">
      <c r="A48" s="205"/>
      <c r="B48" s="76" t="s">
        <v>401</v>
      </c>
      <c r="C48" s="125"/>
      <c r="D48" s="77" t="str">
        <f t="shared" si="17"/>
        <v/>
      </c>
      <c r="E48" s="77" t="str">
        <f t="shared" si="0"/>
        <v/>
      </c>
      <c r="F48" s="77" t="b">
        <f t="shared" si="20"/>
        <v>0</v>
      </c>
      <c r="G48" s="77" t="str">
        <f t="shared" si="22"/>
        <v/>
      </c>
      <c r="H48" s="108"/>
      <c r="I48" s="78"/>
      <c r="J48" s="78"/>
      <c r="K48" s="78"/>
      <c r="L48" s="78"/>
      <c r="M48" s="78"/>
      <c r="N48" s="135">
        <f t="shared" si="21"/>
        <v>0</v>
      </c>
      <c r="O48" s="51"/>
      <c r="P48" s="67" t="str">
        <f t="shared" si="23"/>
        <v/>
      </c>
      <c r="Q48" s="68">
        <f t="shared" si="24"/>
        <v>0</v>
      </c>
      <c r="R48" s="69">
        <f t="shared" si="25"/>
        <v>0</v>
      </c>
      <c r="S48" s="70">
        <f t="shared" si="26"/>
        <v>0</v>
      </c>
      <c r="T48" s="71">
        <f t="shared" si="27"/>
        <v>0</v>
      </c>
      <c r="U48" s="72">
        <f t="shared" si="28"/>
        <v>0</v>
      </c>
      <c r="V48" s="73">
        <f t="shared" si="29"/>
        <v>0</v>
      </c>
      <c r="W48" s="71">
        <f t="shared" si="30"/>
        <v>0</v>
      </c>
      <c r="X48" s="69">
        <f t="shared" si="31"/>
        <v>0</v>
      </c>
      <c r="Y48" s="74">
        <f t="shared" si="32"/>
        <v>0</v>
      </c>
      <c r="Z48" s="68">
        <f t="shared" si="33"/>
        <v>0</v>
      </c>
      <c r="AA48" s="75">
        <f t="shared" si="34"/>
        <v>0</v>
      </c>
      <c r="AB48" s="73">
        <f t="shared" si="35"/>
        <v>0</v>
      </c>
      <c r="AC48" s="71">
        <f t="shared" si="36"/>
        <v>0</v>
      </c>
      <c r="AD48" s="72">
        <f t="shared" si="37"/>
        <v>0</v>
      </c>
      <c r="AE48" s="134">
        <f t="shared" si="19"/>
        <v>0</v>
      </c>
      <c r="AG48" s="79"/>
      <c r="AH48" s="56"/>
    </row>
    <row r="49" spans="1:34" x14ac:dyDescent="0.25">
      <c r="A49" s="205"/>
      <c r="B49" s="76" t="s">
        <v>402</v>
      </c>
      <c r="C49" s="125"/>
      <c r="D49" s="77" t="str">
        <f t="shared" si="17"/>
        <v/>
      </c>
      <c r="E49" s="77" t="str">
        <f t="shared" si="0"/>
        <v/>
      </c>
      <c r="F49" s="77" t="b">
        <f t="shared" si="20"/>
        <v>0</v>
      </c>
      <c r="G49" s="77" t="str">
        <f t="shared" si="22"/>
        <v/>
      </c>
      <c r="H49" s="108"/>
      <c r="I49" s="78"/>
      <c r="J49" s="78"/>
      <c r="K49" s="78"/>
      <c r="L49" s="78"/>
      <c r="M49" s="78"/>
      <c r="N49" s="135">
        <f t="shared" si="21"/>
        <v>0</v>
      </c>
      <c r="O49" s="51"/>
      <c r="P49" s="67" t="str">
        <f t="shared" si="23"/>
        <v/>
      </c>
      <c r="Q49" s="68">
        <f t="shared" si="24"/>
        <v>0</v>
      </c>
      <c r="R49" s="69">
        <f t="shared" si="25"/>
        <v>0</v>
      </c>
      <c r="S49" s="70">
        <f t="shared" si="26"/>
        <v>0</v>
      </c>
      <c r="T49" s="71">
        <f t="shared" si="27"/>
        <v>0</v>
      </c>
      <c r="U49" s="72">
        <f t="shared" si="28"/>
        <v>0</v>
      </c>
      <c r="V49" s="73">
        <f t="shared" si="29"/>
        <v>0</v>
      </c>
      <c r="W49" s="71">
        <f t="shared" si="30"/>
        <v>0</v>
      </c>
      <c r="X49" s="69">
        <f t="shared" si="31"/>
        <v>0</v>
      </c>
      <c r="Y49" s="74">
        <f t="shared" si="32"/>
        <v>0</v>
      </c>
      <c r="Z49" s="68">
        <f t="shared" si="33"/>
        <v>0</v>
      </c>
      <c r="AA49" s="75">
        <f t="shared" si="34"/>
        <v>0</v>
      </c>
      <c r="AB49" s="73">
        <f t="shared" si="35"/>
        <v>0</v>
      </c>
      <c r="AC49" s="71">
        <f t="shared" si="36"/>
        <v>0</v>
      </c>
      <c r="AD49" s="72">
        <f t="shared" si="37"/>
        <v>0</v>
      </c>
      <c r="AE49" s="134">
        <f t="shared" si="19"/>
        <v>0</v>
      </c>
      <c r="AG49" s="79"/>
      <c r="AH49" s="56"/>
    </row>
    <row r="50" spans="1:34" x14ac:dyDescent="0.25">
      <c r="A50" s="205"/>
      <c r="B50" s="76" t="s">
        <v>403</v>
      </c>
      <c r="C50" s="125"/>
      <c r="D50" s="77" t="str">
        <f t="shared" si="17"/>
        <v/>
      </c>
      <c r="E50" s="77" t="str">
        <f t="shared" si="0"/>
        <v/>
      </c>
      <c r="F50" s="77" t="b">
        <f t="shared" si="20"/>
        <v>0</v>
      </c>
      <c r="G50" s="77" t="str">
        <f t="shared" si="22"/>
        <v/>
      </c>
      <c r="H50" s="108"/>
      <c r="I50" s="78"/>
      <c r="J50" s="78"/>
      <c r="K50" s="78"/>
      <c r="L50" s="78"/>
      <c r="M50" s="78"/>
      <c r="N50" s="135">
        <f t="shared" si="21"/>
        <v>0</v>
      </c>
      <c r="O50" s="51"/>
      <c r="P50" s="67" t="str">
        <f t="shared" si="23"/>
        <v/>
      </c>
      <c r="Q50" s="68">
        <f t="shared" si="24"/>
        <v>0</v>
      </c>
      <c r="R50" s="69">
        <f t="shared" si="25"/>
        <v>0</v>
      </c>
      <c r="S50" s="70">
        <f t="shared" si="26"/>
        <v>0</v>
      </c>
      <c r="T50" s="71">
        <f t="shared" si="27"/>
        <v>0</v>
      </c>
      <c r="U50" s="72">
        <f t="shared" si="28"/>
        <v>0</v>
      </c>
      <c r="V50" s="73">
        <f t="shared" si="29"/>
        <v>0</v>
      </c>
      <c r="W50" s="71">
        <f t="shared" si="30"/>
        <v>0</v>
      </c>
      <c r="X50" s="69">
        <f t="shared" si="31"/>
        <v>0</v>
      </c>
      <c r="Y50" s="74">
        <f t="shared" si="32"/>
        <v>0</v>
      </c>
      <c r="Z50" s="68">
        <f t="shared" si="33"/>
        <v>0</v>
      </c>
      <c r="AA50" s="75">
        <f t="shared" si="34"/>
        <v>0</v>
      </c>
      <c r="AB50" s="73">
        <f t="shared" si="35"/>
        <v>0</v>
      </c>
      <c r="AC50" s="71">
        <f t="shared" si="36"/>
        <v>0</v>
      </c>
      <c r="AD50" s="72">
        <f t="shared" si="37"/>
        <v>0</v>
      </c>
      <c r="AE50" s="134">
        <f t="shared" si="19"/>
        <v>0</v>
      </c>
      <c r="AG50" s="79"/>
      <c r="AH50" s="56" t="e">
        <f>FF_7[[#This Row],[FF]]</f>
        <v>#VALUE!</v>
      </c>
    </row>
    <row r="51" spans="1:34" ht="12.75" customHeight="1" x14ac:dyDescent="0.25">
      <c r="A51" s="205"/>
      <c r="B51" s="76" t="s">
        <v>404</v>
      </c>
      <c r="C51" s="125"/>
      <c r="D51" s="77" t="str">
        <f t="shared" si="17"/>
        <v/>
      </c>
      <c r="E51" s="77" t="str">
        <f t="shared" si="0"/>
        <v/>
      </c>
      <c r="F51" s="77" t="b">
        <f t="shared" si="20"/>
        <v>0</v>
      </c>
      <c r="G51" s="77" t="str">
        <f t="shared" si="22"/>
        <v/>
      </c>
      <c r="H51" s="108"/>
      <c r="I51" s="78"/>
      <c r="J51" s="78"/>
      <c r="K51" s="78"/>
      <c r="L51" s="78"/>
      <c r="M51" s="78"/>
      <c r="N51" s="135">
        <f t="shared" si="21"/>
        <v>0</v>
      </c>
      <c r="O51" s="51"/>
      <c r="P51" s="67" t="str">
        <f t="shared" si="23"/>
        <v/>
      </c>
      <c r="Q51" s="68">
        <f t="shared" si="24"/>
        <v>0</v>
      </c>
      <c r="R51" s="69">
        <f t="shared" si="25"/>
        <v>0</v>
      </c>
      <c r="S51" s="70">
        <f t="shared" si="26"/>
        <v>0</v>
      </c>
      <c r="T51" s="71">
        <f t="shared" si="27"/>
        <v>0</v>
      </c>
      <c r="U51" s="72">
        <f t="shared" si="28"/>
        <v>0</v>
      </c>
      <c r="V51" s="73">
        <f t="shared" si="29"/>
        <v>0</v>
      </c>
      <c r="W51" s="71">
        <f t="shared" si="30"/>
        <v>0</v>
      </c>
      <c r="X51" s="69">
        <f t="shared" si="31"/>
        <v>0</v>
      </c>
      <c r="Y51" s="74">
        <f t="shared" si="32"/>
        <v>0</v>
      </c>
      <c r="Z51" s="68">
        <f t="shared" si="33"/>
        <v>0</v>
      </c>
      <c r="AA51" s="75">
        <f t="shared" si="34"/>
        <v>0</v>
      </c>
      <c r="AB51" s="73">
        <f t="shared" si="35"/>
        <v>0</v>
      </c>
      <c r="AC51" s="71">
        <f t="shared" si="36"/>
        <v>0</v>
      </c>
      <c r="AD51" s="72">
        <f t="shared" si="37"/>
        <v>0</v>
      </c>
      <c r="AE51" s="134">
        <f t="shared" si="19"/>
        <v>0</v>
      </c>
      <c r="AG51" s="79"/>
      <c r="AH51" s="56" t="e">
        <f>FF_7[[#This Row],[FF]]</f>
        <v>#VALUE!</v>
      </c>
    </row>
    <row r="52" spans="1:34" ht="12.75" customHeight="1" thickBot="1" x14ac:dyDescent="0.3">
      <c r="A52" s="206"/>
      <c r="B52" s="80" t="s">
        <v>405</v>
      </c>
      <c r="C52" s="138"/>
      <c r="D52" s="81" t="str">
        <f t="shared" si="17"/>
        <v/>
      </c>
      <c r="E52" s="81" t="str">
        <f t="shared" si="0"/>
        <v/>
      </c>
      <c r="F52" s="81" t="b">
        <f t="shared" si="20"/>
        <v>0</v>
      </c>
      <c r="G52" s="81" t="str">
        <f t="shared" si="22"/>
        <v/>
      </c>
      <c r="H52" s="109"/>
      <c r="I52" s="82"/>
      <c r="J52" s="82"/>
      <c r="K52" s="82"/>
      <c r="L52" s="82"/>
      <c r="M52" s="82"/>
      <c r="N52" s="135">
        <f t="shared" si="21"/>
        <v>0</v>
      </c>
      <c r="O52" s="51"/>
      <c r="P52" s="67" t="str">
        <f t="shared" si="23"/>
        <v/>
      </c>
      <c r="Q52" s="68">
        <f t="shared" si="24"/>
        <v>0</v>
      </c>
      <c r="R52" s="69">
        <f t="shared" si="25"/>
        <v>0</v>
      </c>
      <c r="S52" s="70">
        <f t="shared" si="26"/>
        <v>0</v>
      </c>
      <c r="T52" s="71">
        <f t="shared" si="27"/>
        <v>0</v>
      </c>
      <c r="U52" s="72">
        <f t="shared" si="28"/>
        <v>0</v>
      </c>
      <c r="V52" s="73">
        <f t="shared" si="29"/>
        <v>0</v>
      </c>
      <c r="W52" s="71">
        <f t="shared" si="30"/>
        <v>0</v>
      </c>
      <c r="X52" s="69">
        <f t="shared" si="31"/>
        <v>0</v>
      </c>
      <c r="Y52" s="74">
        <f t="shared" si="32"/>
        <v>0</v>
      </c>
      <c r="Z52" s="68">
        <f t="shared" si="33"/>
        <v>0</v>
      </c>
      <c r="AA52" s="75">
        <f t="shared" si="34"/>
        <v>0</v>
      </c>
      <c r="AB52" s="73">
        <f t="shared" si="35"/>
        <v>0</v>
      </c>
      <c r="AC52" s="71">
        <f t="shared" si="36"/>
        <v>0</v>
      </c>
      <c r="AD52" s="72">
        <f t="shared" si="37"/>
        <v>0</v>
      </c>
      <c r="AE52" s="134">
        <f t="shared" si="19"/>
        <v>0</v>
      </c>
    </row>
    <row r="53" spans="1:34" ht="12.75" customHeight="1" x14ac:dyDescent="0.25">
      <c r="A53" s="83"/>
      <c r="B53" s="83"/>
      <c r="C53" s="83"/>
      <c r="D53" s="83"/>
      <c r="E53" s="83"/>
      <c r="F53" s="83"/>
      <c r="G53" s="84"/>
      <c r="H53" s="85" t="s">
        <v>78</v>
      </c>
      <c r="I53" s="85" t="s">
        <v>1</v>
      </c>
      <c r="J53" s="85" t="s">
        <v>2</v>
      </c>
      <c r="K53" s="85" t="s">
        <v>3</v>
      </c>
      <c r="L53" s="85" t="s">
        <v>4</v>
      </c>
      <c r="M53" s="85" t="s">
        <v>5</v>
      </c>
      <c r="N53" s="86" t="s">
        <v>6</v>
      </c>
      <c r="O53" s="84"/>
    </row>
    <row r="54" spans="1:34" ht="12.75" customHeight="1" x14ac:dyDescent="0.25">
      <c r="A54" s="186" t="s">
        <v>79</v>
      </c>
      <c r="B54" s="187"/>
      <c r="C54" s="188"/>
      <c r="D54" s="87" t="s">
        <v>80</v>
      </c>
      <c r="E54" s="88"/>
      <c r="F54" s="88"/>
      <c r="H54" s="89">
        <f>J54+I54+K54+L54+M54</f>
        <v>0</v>
      </c>
      <c r="I54" s="89">
        <f>Übersicht!D25</f>
        <v>0</v>
      </c>
      <c r="J54" s="89">
        <f>Übersicht!E25</f>
        <v>0</v>
      </c>
      <c r="K54" s="90">
        <f>Übersicht!F25</f>
        <v>0</v>
      </c>
      <c r="L54" s="90">
        <f>Übersicht!G25</f>
        <v>0</v>
      </c>
      <c r="M54" s="90">
        <f>Übersicht!H25</f>
        <v>0</v>
      </c>
      <c r="N54" s="90">
        <f>Übersicht!I25</f>
        <v>0</v>
      </c>
      <c r="O54" s="51"/>
      <c r="P54" s="91"/>
      <c r="Q54" s="91" t="s">
        <v>81</v>
      </c>
      <c r="R54" s="91"/>
      <c r="S54" s="91"/>
      <c r="T54" s="92" t="s">
        <v>82</v>
      </c>
      <c r="U54" s="93"/>
      <c r="V54" s="93"/>
      <c r="W54" s="91" t="s">
        <v>83</v>
      </c>
      <c r="X54" s="91"/>
      <c r="Y54" s="91"/>
      <c r="Z54" s="91" t="s">
        <v>84</v>
      </c>
      <c r="AA54" s="91"/>
      <c r="AB54" s="91"/>
      <c r="AC54" s="91" t="s">
        <v>85</v>
      </c>
      <c r="AD54" s="91"/>
    </row>
    <row r="55" spans="1:34" ht="12.75" customHeight="1" x14ac:dyDescent="0.25">
      <c r="A55" s="189"/>
      <c r="B55" s="190"/>
      <c r="C55" s="191"/>
      <c r="D55" s="87" t="s">
        <v>86</v>
      </c>
      <c r="E55" s="88"/>
      <c r="F55" s="88"/>
      <c r="H55" s="68">
        <f>I55+J55+K55+L55+M55</f>
        <v>0</v>
      </c>
      <c r="I55" s="68">
        <f>SUM(P4:R52)</f>
        <v>0</v>
      </c>
      <c r="J55" s="68">
        <f>SUM(S4:U52)</f>
        <v>0</v>
      </c>
      <c r="K55" s="68">
        <f>SUM(V4:X52)</f>
        <v>0</v>
      </c>
      <c r="L55" s="68">
        <f>SUM(Y4:AA52)</f>
        <v>0</v>
      </c>
      <c r="M55" s="68">
        <f>SUM(AB4:AD52)</f>
        <v>0</v>
      </c>
      <c r="N55" s="68">
        <f>AE57</f>
        <v>0</v>
      </c>
      <c r="O55" s="51"/>
      <c r="P55" s="184" t="s">
        <v>14</v>
      </c>
      <c r="Q55" s="182" t="s">
        <v>15</v>
      </c>
      <c r="R55" s="182" t="s">
        <v>16</v>
      </c>
      <c r="S55" s="182" t="s">
        <v>14</v>
      </c>
      <c r="T55" s="182" t="s">
        <v>15</v>
      </c>
      <c r="U55" s="182" t="s">
        <v>16</v>
      </c>
      <c r="V55" s="182" t="s">
        <v>14</v>
      </c>
      <c r="W55" s="182" t="s">
        <v>15</v>
      </c>
      <c r="X55" s="182" t="s">
        <v>16</v>
      </c>
      <c r="Y55" s="182" t="s">
        <v>14</v>
      </c>
      <c r="Z55" s="182" t="s">
        <v>15</v>
      </c>
      <c r="AA55" s="182" t="s">
        <v>16</v>
      </c>
      <c r="AB55" s="182" t="s">
        <v>14</v>
      </c>
      <c r="AC55" s="182" t="s">
        <v>15</v>
      </c>
      <c r="AD55" s="182" t="s">
        <v>16</v>
      </c>
    </row>
    <row r="56" spans="1:34" ht="12.75" customHeight="1" x14ac:dyDescent="0.25">
      <c r="A56" s="94"/>
      <c r="B56" s="94"/>
      <c r="C56" s="94"/>
      <c r="D56" s="94"/>
      <c r="E56" s="94"/>
      <c r="F56" s="94"/>
      <c r="G56" s="84"/>
      <c r="H56" s="95"/>
      <c r="I56" s="96"/>
      <c r="J56" s="96"/>
      <c r="K56" s="96"/>
      <c r="L56" s="96"/>
      <c r="M56" s="96"/>
      <c r="N56" s="96"/>
      <c r="O56" s="51"/>
      <c r="P56" s="185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</row>
    <row r="57" spans="1:34" ht="12.75" customHeight="1" x14ac:dyDescent="0.25">
      <c r="A57" s="94"/>
      <c r="B57" s="94"/>
      <c r="C57" s="94"/>
      <c r="D57" s="94"/>
      <c r="E57" s="94"/>
      <c r="F57" s="94"/>
      <c r="G57" s="84"/>
      <c r="H57" s="95"/>
      <c r="I57" s="96"/>
      <c r="J57" s="96"/>
      <c r="K57" s="96"/>
      <c r="L57" s="96"/>
      <c r="M57" s="96"/>
      <c r="N57" s="96"/>
      <c r="O57" s="51"/>
      <c r="P57" s="97">
        <f t="shared" ref="P57:AE57" si="38">SUM(P4:P52)</f>
        <v>0</v>
      </c>
      <c r="Q57" s="98">
        <f t="shared" si="38"/>
        <v>0</v>
      </c>
      <c r="R57" s="98">
        <f t="shared" si="38"/>
        <v>0</v>
      </c>
      <c r="S57" s="98">
        <f t="shared" si="38"/>
        <v>0</v>
      </c>
      <c r="T57" s="98">
        <f t="shared" si="38"/>
        <v>0</v>
      </c>
      <c r="U57" s="98">
        <f t="shared" si="38"/>
        <v>0</v>
      </c>
      <c r="V57" s="98">
        <f t="shared" si="38"/>
        <v>0</v>
      </c>
      <c r="W57" s="98">
        <f t="shared" si="38"/>
        <v>0</v>
      </c>
      <c r="X57" s="98">
        <f t="shared" si="38"/>
        <v>0</v>
      </c>
      <c r="Y57" s="98">
        <f t="shared" si="38"/>
        <v>0</v>
      </c>
      <c r="Z57" s="98">
        <f t="shared" si="38"/>
        <v>0</v>
      </c>
      <c r="AA57" s="98">
        <f t="shared" si="38"/>
        <v>0</v>
      </c>
      <c r="AB57" s="98">
        <f t="shared" si="38"/>
        <v>0</v>
      </c>
      <c r="AC57" s="98">
        <f t="shared" si="38"/>
        <v>0</v>
      </c>
      <c r="AD57" s="98">
        <f t="shared" si="38"/>
        <v>0</v>
      </c>
      <c r="AE57" s="98">
        <f t="shared" si="38"/>
        <v>0</v>
      </c>
    </row>
    <row r="58" spans="1:34" ht="12.75" customHeight="1" x14ac:dyDescent="0.25">
      <c r="A58" s="94"/>
      <c r="B58" s="94"/>
      <c r="C58" s="77" t="s">
        <v>93</v>
      </c>
      <c r="D58" s="99"/>
      <c r="E58" s="94"/>
      <c r="F58" s="94"/>
      <c r="I58" s="100">
        <f>COUNTIFS(C4:C52,"Einzelzimmer",I4:I52,"100,00%")</f>
        <v>0</v>
      </c>
      <c r="J58" s="100">
        <f>COUNTIFS(C4:C52,"Einzelzimmer",J4:J52,"100,00%")</f>
        <v>0</v>
      </c>
      <c r="K58" s="96"/>
      <c r="L58" s="101"/>
      <c r="M58" s="96"/>
      <c r="N58" s="96"/>
      <c r="O58" s="51"/>
      <c r="P58" s="102" t="e">
        <f>P57/(P57+Q57)</f>
        <v>#DIV/0!</v>
      </c>
      <c r="Q58" s="103" t="e">
        <f>100%-P58</f>
        <v>#DIV/0!</v>
      </c>
      <c r="S58" s="104" t="e">
        <f>S57/(S57+T57)</f>
        <v>#DIV/0!</v>
      </c>
      <c r="T58" s="103" t="e">
        <f>100%-S58</f>
        <v>#DIV/0!</v>
      </c>
      <c r="V58" s="104" t="e">
        <f>V57/(V57+W57)</f>
        <v>#DIV/0!</v>
      </c>
      <c r="W58" s="103" t="e">
        <f>100%-V58</f>
        <v>#DIV/0!</v>
      </c>
      <c r="Y58" s="104" t="e">
        <f>Y57/(Y57+Z57)</f>
        <v>#DIV/0!</v>
      </c>
      <c r="Z58" s="103" t="e">
        <f>100%-Y58</f>
        <v>#DIV/0!</v>
      </c>
      <c r="AB58" s="104" t="e">
        <f>AB57/(AB57+AC57)</f>
        <v>#DIV/0!</v>
      </c>
      <c r="AC58" s="103" t="e">
        <f>100%-AB58</f>
        <v>#DIV/0!</v>
      </c>
    </row>
    <row r="59" spans="1:34" ht="12.75" customHeight="1" x14ac:dyDescent="0.25">
      <c r="A59" s="94"/>
      <c r="B59" s="94"/>
      <c r="C59" s="77" t="s">
        <v>94</v>
      </c>
      <c r="D59" s="99"/>
      <c r="E59" s="94"/>
      <c r="F59" s="94"/>
      <c r="I59" s="105">
        <f>SUMIFS(H4:H52,C4:C52,"Einzelzimmer",I4:I52,"100,00%")</f>
        <v>0</v>
      </c>
      <c r="J59" s="105">
        <f>SUMIFS(H4:H52,C4:C52,"Einzelzimmer",J4:J52,"100,00%")</f>
        <v>0</v>
      </c>
      <c r="K59" s="96"/>
      <c r="L59" s="95"/>
      <c r="M59" s="96"/>
      <c r="N59" s="96"/>
      <c r="O59" s="51"/>
    </row>
    <row r="60" spans="1:34" ht="12.75" customHeight="1" x14ac:dyDescent="0.25">
      <c r="C60" s="77" t="s">
        <v>95</v>
      </c>
      <c r="D60" s="99"/>
      <c r="E60" s="52"/>
      <c r="I60" s="100">
        <f>COUNTIFS(C4:C52,"Doppelzimmer",I4:I52,"100,00%")</f>
        <v>0</v>
      </c>
      <c r="J60" s="100">
        <f>COUNTIFS(C4:C52,"Doppelzimmer",J4:J52,"100,00%")</f>
        <v>0</v>
      </c>
      <c r="L60" s="101"/>
      <c r="O60" s="51"/>
      <c r="P60" s="184" t="s">
        <v>87</v>
      </c>
      <c r="Q60" s="182" t="s">
        <v>88</v>
      </c>
      <c r="R60" s="182" t="s">
        <v>16</v>
      </c>
      <c r="S60" s="182" t="s">
        <v>87</v>
      </c>
      <c r="T60" s="182" t="s">
        <v>88</v>
      </c>
      <c r="U60" s="182" t="s">
        <v>16</v>
      </c>
      <c r="V60" s="182" t="s">
        <v>87</v>
      </c>
      <c r="W60" s="182" t="s">
        <v>88</v>
      </c>
      <c r="X60" s="182" t="s">
        <v>16</v>
      </c>
      <c r="Y60" s="182" t="s">
        <v>87</v>
      </c>
      <c r="Z60" s="182" t="s">
        <v>88</v>
      </c>
      <c r="AA60" s="182" t="s">
        <v>16</v>
      </c>
      <c r="AB60" s="182" t="s">
        <v>87</v>
      </c>
      <c r="AC60" s="182" t="s">
        <v>88</v>
      </c>
      <c r="AD60" s="182" t="s">
        <v>16</v>
      </c>
    </row>
    <row r="61" spans="1:34" ht="12.75" customHeight="1" x14ac:dyDescent="0.25">
      <c r="C61" s="77" t="s">
        <v>96</v>
      </c>
      <c r="D61" s="99"/>
      <c r="E61" s="52"/>
      <c r="I61" s="105">
        <f>SUMIFS(H4:H52,C4:C52,"Doppelzimmer",I4:I52,"100,00%")</f>
        <v>0</v>
      </c>
      <c r="J61" s="105">
        <f>SUMIFS(H4:H52,C4:C52,"Doppelzimmer",J4:J52,"100,00%")</f>
        <v>0</v>
      </c>
      <c r="L61" s="95"/>
      <c r="O61" s="51"/>
      <c r="P61" s="197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</row>
    <row r="62" spans="1:34" ht="12.75" customHeight="1" x14ac:dyDescent="0.25">
      <c r="C62" s="77" t="s">
        <v>153</v>
      </c>
      <c r="D62" s="99"/>
      <c r="E62" s="52"/>
      <c r="I62" s="100">
        <f>COUNTIFS(C4:C52,"Dreibettzimmer",I4:I52,"100,00%")</f>
        <v>0</v>
      </c>
      <c r="J62" s="100">
        <f>COUNTIFS(C4:C52,"Dreibettzimmer",I4:I52,"100,00%")</f>
        <v>0</v>
      </c>
      <c r="L62" s="52"/>
      <c r="O62" s="51"/>
      <c r="P62" s="185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</row>
    <row r="63" spans="1:34" ht="12.75" customHeight="1" x14ac:dyDescent="0.25">
      <c r="C63" s="77" t="s">
        <v>154</v>
      </c>
      <c r="D63" s="99"/>
      <c r="E63" s="52"/>
      <c r="I63" s="105">
        <f>SUMIFS(H4:H52,C4:C52,"Dreibettzimmer",I4:I52,"100,00%")</f>
        <v>0</v>
      </c>
      <c r="J63" s="105">
        <f>SUMIFS(H4:H52,C4:C52,"Dreibettzimmer",J4:J52,"100,00%")</f>
        <v>0</v>
      </c>
      <c r="K63" s="136" t="s">
        <v>446</v>
      </c>
      <c r="L63" s="193">
        <f>Übersicht!A58</f>
        <v>0</v>
      </c>
      <c r="M63" s="193"/>
      <c r="N63" s="193"/>
      <c r="O63" s="51"/>
      <c r="P63" s="97" t="e">
        <f>P57/I54</f>
        <v>#DIV/0!</v>
      </c>
      <c r="Q63" s="98" t="e">
        <f>Q57/I54</f>
        <v>#DIV/0!</v>
      </c>
      <c r="R63" s="98" t="e">
        <f>R57/I54</f>
        <v>#DIV/0!</v>
      </c>
      <c r="S63" s="98" t="e">
        <f>S57/J54</f>
        <v>#DIV/0!</v>
      </c>
      <c r="T63" s="98" t="e">
        <f>T57/J54</f>
        <v>#DIV/0!</v>
      </c>
      <c r="U63" s="98" t="e">
        <f>U57/J54</f>
        <v>#DIV/0!</v>
      </c>
      <c r="V63" s="98" t="e">
        <f>V57/K54</f>
        <v>#DIV/0!</v>
      </c>
      <c r="W63" s="98" t="e">
        <f>W57/K54</f>
        <v>#DIV/0!</v>
      </c>
      <c r="X63" s="98" t="e">
        <f>X57/K54</f>
        <v>#DIV/0!</v>
      </c>
      <c r="Y63" s="98" t="e">
        <f>Y57/L54</f>
        <v>#DIV/0!</v>
      </c>
      <c r="Z63" s="98" t="e">
        <f>Z57/L54</f>
        <v>#DIV/0!</v>
      </c>
      <c r="AA63" s="98" t="e">
        <f>AA57/L54</f>
        <v>#DIV/0!</v>
      </c>
      <c r="AB63" s="98" t="e">
        <f>AB57/M54</f>
        <v>#DIV/0!</v>
      </c>
      <c r="AC63" s="98" t="e">
        <f>AC57/M54</f>
        <v>#DIV/0!</v>
      </c>
      <c r="AD63" s="98" t="e">
        <f>AD57/M54</f>
        <v>#DIV/0!</v>
      </c>
    </row>
    <row r="64" spans="1:34" ht="12.75" customHeight="1" x14ac:dyDescent="0.25">
      <c r="B64" s="84"/>
      <c r="C64" s="84"/>
      <c r="D64" s="84"/>
      <c r="E64" s="84"/>
      <c r="F64" s="84"/>
      <c r="G64" s="84"/>
      <c r="H64" s="95"/>
      <c r="I64" s="84"/>
      <c r="L64" s="52"/>
      <c r="O64" s="51"/>
    </row>
    <row r="65" spans="2:16" ht="12.75" customHeight="1" x14ac:dyDescent="0.25">
      <c r="B65" s="84"/>
      <c r="C65" s="84"/>
      <c r="D65" s="84"/>
      <c r="E65" s="84"/>
      <c r="F65" s="84"/>
      <c r="G65" s="84"/>
      <c r="H65" s="95"/>
      <c r="I65" s="84"/>
      <c r="L65" s="52"/>
      <c r="O65" s="51"/>
    </row>
    <row r="66" spans="2:16" x14ac:dyDescent="0.25">
      <c r="B66" s="84"/>
      <c r="C66" s="84"/>
      <c r="D66" s="84"/>
      <c r="E66" s="84"/>
      <c r="F66" s="84"/>
      <c r="G66" s="84"/>
      <c r="H66" s="95"/>
      <c r="I66" s="84"/>
      <c r="L66" s="52"/>
      <c r="O66" s="51"/>
    </row>
    <row r="67" spans="2:16" x14ac:dyDescent="0.25">
      <c r="B67" s="84"/>
      <c r="C67" s="84"/>
      <c r="D67" s="84"/>
      <c r="E67" s="84"/>
      <c r="F67" s="84"/>
      <c r="G67" s="84"/>
      <c r="H67" s="95"/>
      <c r="I67" s="84"/>
      <c r="L67" s="52"/>
      <c r="O67" s="51"/>
    </row>
    <row r="68" spans="2:16" x14ac:dyDescent="0.25">
      <c r="B68" s="84"/>
      <c r="C68" s="84"/>
      <c r="D68" s="84"/>
      <c r="E68" s="84"/>
      <c r="F68" s="84"/>
      <c r="G68" s="84"/>
      <c r="H68" s="95"/>
      <c r="I68" s="84"/>
      <c r="L68" s="52"/>
      <c r="O68" s="51"/>
      <c r="P68" s="106"/>
    </row>
  </sheetData>
  <sheetProtection algorithmName="SHA-512" hashValue="B4/jj4whak09k4VwQwqCJyFcoPUdtprbN7OYfbQXFoucd3YztwY70NKS+PH/AbStCVhmr7L5kQjG5rLZtcbK9A==" saltValue="VaJbXJJUhg3n7zRZkc4TlA==" spinCount="100000" sheet="1" objects="1" scenarios="1" autoFilter="0"/>
  <mergeCells count="41">
    <mergeCell ref="A3:A52"/>
    <mergeCell ref="L63:N63"/>
    <mergeCell ref="Z60:Z62"/>
    <mergeCell ref="AA60:AA62"/>
    <mergeCell ref="V55:V56"/>
    <mergeCell ref="W55:W56"/>
    <mergeCell ref="X55:X56"/>
    <mergeCell ref="Y55:Y56"/>
    <mergeCell ref="Z55:Z56"/>
    <mergeCell ref="W60:W62"/>
    <mergeCell ref="X60:X62"/>
    <mergeCell ref="Y60:Y62"/>
    <mergeCell ref="V60:V62"/>
    <mergeCell ref="AA55:AA56"/>
    <mergeCell ref="A54:C55"/>
    <mergeCell ref="S55:S56"/>
    <mergeCell ref="AC60:AC62"/>
    <mergeCell ref="AD60:AD62"/>
    <mergeCell ref="AB55:AB56"/>
    <mergeCell ref="AC55:AC56"/>
    <mergeCell ref="AD55:AD56"/>
    <mergeCell ref="AB60:AB62"/>
    <mergeCell ref="T55:T56"/>
    <mergeCell ref="U55:U56"/>
    <mergeCell ref="P60:P62"/>
    <mergeCell ref="Q60:Q62"/>
    <mergeCell ref="R60:R62"/>
    <mergeCell ref="S60:S62"/>
    <mergeCell ref="T60:T62"/>
    <mergeCell ref="U60:U62"/>
    <mergeCell ref="P55:P56"/>
    <mergeCell ref="Q55:Q56"/>
    <mergeCell ref="R55:R56"/>
    <mergeCell ref="AB2:AD2"/>
    <mergeCell ref="A2:H2"/>
    <mergeCell ref="A1:N1"/>
    <mergeCell ref="P1:AD1"/>
    <mergeCell ref="P2:R2"/>
    <mergeCell ref="S2:U2"/>
    <mergeCell ref="V2:X2"/>
    <mergeCell ref="Y2:AA2"/>
  </mergeCells>
  <conditionalFormatting sqref="A69:XFD1048576 AK2:XFD68 AH2:AJ51 B4:B52 O4:AD52">
    <cfRule type="containsErrors" dxfId="142" priority="721">
      <formula>ISERROR(A2)</formula>
    </cfRule>
  </conditionalFormatting>
  <conditionalFormatting sqref="O3">
    <cfRule type="containsErrors" dxfId="141" priority="244">
      <formula>ISERROR(O3)</formula>
    </cfRule>
  </conditionalFormatting>
  <conditionalFormatting sqref="A3">
    <cfRule type="containsErrors" dxfId="140" priority="236">
      <formula>ISERROR(A3)</formula>
    </cfRule>
  </conditionalFormatting>
  <conditionalFormatting sqref="M2">
    <cfRule type="containsErrors" dxfId="139" priority="242">
      <formula>ISERROR(M2)</formula>
    </cfRule>
  </conditionalFormatting>
  <conditionalFormatting sqref="O2 O64 A65:A68 B66:I68 A2 AF52:AJ52 J65:AJ68 B3:C3 AF64:AJ64 AJ53:AJ63 I2:L2">
    <cfRule type="containsErrors" dxfId="138" priority="249">
      <formula>ISERROR(A2)</formula>
    </cfRule>
  </conditionalFormatting>
  <conditionalFormatting sqref="N2">
    <cfRule type="containsErrors" dxfId="137" priority="235">
      <formula>ISERROR(N2)</formula>
    </cfRule>
  </conditionalFormatting>
  <conditionalFormatting sqref="G56:H57">
    <cfRule type="containsErrors" dxfId="136" priority="139">
      <formula>ISERROR(G56)</formula>
    </cfRule>
  </conditionalFormatting>
  <conditionalFormatting sqref="AC3">
    <cfRule type="containsErrors" dxfId="135" priority="224">
      <formula>ISERROR(AC3)</formula>
    </cfRule>
  </conditionalFormatting>
  <conditionalFormatting sqref="P64:AE64">
    <cfRule type="containsErrors" dxfId="134" priority="229">
      <formula>ISERROR(P64)</formula>
    </cfRule>
  </conditionalFormatting>
  <conditionalFormatting sqref="P2 AE3 S2 V2 Y2">
    <cfRule type="containsErrors" dxfId="133" priority="228">
      <formula>ISERROR(P2)</formula>
    </cfRule>
  </conditionalFormatting>
  <conditionalFormatting sqref="AB2">
    <cfRule type="containsErrors" dxfId="132" priority="226">
      <formula>ISERROR(AB2)</formula>
    </cfRule>
  </conditionalFormatting>
  <conditionalFormatting sqref="AB3 AD3">
    <cfRule type="containsErrors" dxfId="131" priority="225">
      <formula>ISERROR(AB3)</formula>
    </cfRule>
  </conditionalFormatting>
  <conditionalFormatting sqref="L56:L57">
    <cfRule type="containsErrors" dxfId="130" priority="129">
      <formula>ISERROR(L56)</formula>
    </cfRule>
  </conditionalFormatting>
  <conditionalFormatting sqref="M56:M57">
    <cfRule type="containsErrors" dxfId="129" priority="128">
      <formula>ISERROR(M56)</formula>
    </cfRule>
  </conditionalFormatting>
  <conditionalFormatting sqref="N56:N57">
    <cfRule type="containsErrors" dxfId="128" priority="127">
      <formula>ISERROR(N56)</formula>
    </cfRule>
  </conditionalFormatting>
  <conditionalFormatting sqref="AF2:AF22 AG2:AG29">
    <cfRule type="containsErrors" dxfId="127" priority="230">
      <formula>ISERROR(AF2)</formula>
    </cfRule>
  </conditionalFormatting>
  <conditionalFormatting sqref="P3:AA3">
    <cfRule type="containsErrors" dxfId="126" priority="227">
      <formula>ISERROR(P3)</formula>
    </cfRule>
  </conditionalFormatting>
  <conditionalFormatting sqref="P53:AD53">
    <cfRule type="containsErrors" dxfId="125" priority="160">
      <formula>ISERROR(P53)</formula>
    </cfRule>
  </conditionalFormatting>
  <conditionalFormatting sqref="L58">
    <cfRule type="containsErrors" dxfId="124" priority="111">
      <formula>ISERROR(L58)</formula>
    </cfRule>
  </conditionalFormatting>
  <conditionalFormatting sqref="L59">
    <cfRule type="containsErrors" dxfId="123" priority="110">
      <formula>ISERROR(L59)</formula>
    </cfRule>
  </conditionalFormatting>
  <conditionalFormatting sqref="L60">
    <cfRule type="containsErrors" dxfId="122" priority="109">
      <formula>ISERROR(L60)</formula>
    </cfRule>
  </conditionalFormatting>
  <conditionalFormatting sqref="L61">
    <cfRule type="containsErrors" dxfId="121" priority="108">
      <formula>ISERROR(L61)</formula>
    </cfRule>
  </conditionalFormatting>
  <conditionalFormatting sqref="M58:M59">
    <cfRule type="containsErrors" dxfId="120" priority="124">
      <formula>ISERROR(M58)</formula>
    </cfRule>
  </conditionalFormatting>
  <conditionalFormatting sqref="K60:K61">
    <cfRule type="containsErrors" dxfId="119" priority="122">
      <formula>ISERROR(K60)</formula>
    </cfRule>
  </conditionalFormatting>
  <conditionalFormatting sqref="B65:F65 I65">
    <cfRule type="containsErrors" dxfId="118" priority="188">
      <formula>ISERROR(B65)</formula>
    </cfRule>
  </conditionalFormatting>
  <conditionalFormatting sqref="M60:N61">
    <cfRule type="containsErrors" dxfId="117" priority="125">
      <formula>ISERROR(M60)</formula>
    </cfRule>
  </conditionalFormatting>
  <conditionalFormatting sqref="N58:N59">
    <cfRule type="containsErrors" dxfId="116" priority="123">
      <formula>ISERROR(N58)</formula>
    </cfRule>
  </conditionalFormatting>
  <conditionalFormatting sqref="K59">
    <cfRule type="containsErrors" dxfId="115" priority="121">
      <formula>ISERROR(K59)</formula>
    </cfRule>
  </conditionalFormatting>
  <conditionalFormatting sqref="J61">
    <cfRule type="containsErrors" dxfId="114" priority="95">
      <formula>ISERROR(J61)</formula>
    </cfRule>
  </conditionalFormatting>
  <conditionalFormatting sqref="C62:C63">
    <cfRule type="containsErrors" dxfId="113" priority="94">
      <formula>ISERROR(C62)</formula>
    </cfRule>
  </conditionalFormatting>
  <conditionalFormatting sqref="I62:J62">
    <cfRule type="containsErrors" dxfId="112" priority="93">
      <formula>ISERROR(I62)</formula>
    </cfRule>
  </conditionalFormatting>
  <conditionalFormatting sqref="I63:J63">
    <cfRule type="containsErrors" dxfId="111" priority="92">
      <formula>ISERROR(I63)</formula>
    </cfRule>
  </conditionalFormatting>
  <conditionalFormatting sqref="I61">
    <cfRule type="containsErrors" dxfId="110" priority="99">
      <formula>ISERROR(I61)</formula>
    </cfRule>
  </conditionalFormatting>
  <conditionalFormatting sqref="J58">
    <cfRule type="containsErrors" dxfId="109" priority="98">
      <formula>ISERROR(J58)</formula>
    </cfRule>
  </conditionalFormatting>
  <conditionalFormatting sqref="J59">
    <cfRule type="containsErrors" dxfId="108" priority="97">
      <formula>ISERROR(J59)</formula>
    </cfRule>
  </conditionalFormatting>
  <conditionalFormatting sqref="J60">
    <cfRule type="containsErrors" dxfId="107" priority="96">
      <formula>ISERROR(J60)</formula>
    </cfRule>
  </conditionalFormatting>
  <conditionalFormatting sqref="A60:B63 E60:F63">
    <cfRule type="containsErrors" dxfId="106" priority="140">
      <formula>ISERROR(A60)</formula>
    </cfRule>
  </conditionalFormatting>
  <conditionalFormatting sqref="I56:I57">
    <cfRule type="containsErrors" dxfId="105" priority="133">
      <formula>ISERROR(I56)</formula>
    </cfRule>
  </conditionalFormatting>
  <conditionalFormatting sqref="AE2">
    <cfRule type="containsErrors" dxfId="104" priority="204">
      <formula>ISERROR(AE2)</formula>
    </cfRule>
  </conditionalFormatting>
  <conditionalFormatting sqref="J64:N64 A64">
    <cfRule type="containsErrors" dxfId="103" priority="203">
      <formula>ISERROR(A64)</formula>
    </cfRule>
  </conditionalFormatting>
  <conditionalFormatting sqref="C58:C59">
    <cfRule type="containsErrors" dxfId="102" priority="104">
      <formula>ISERROR(C58)</formula>
    </cfRule>
  </conditionalFormatting>
  <conditionalFormatting sqref="K56:K57">
    <cfRule type="containsErrors" dxfId="101" priority="130">
      <formula>ISERROR(K56)</formula>
    </cfRule>
  </conditionalFormatting>
  <conditionalFormatting sqref="G65">
    <cfRule type="containsErrors" dxfId="100" priority="187">
      <formula>ISERROR(G65)</formula>
    </cfRule>
  </conditionalFormatting>
  <conditionalFormatting sqref="H65">
    <cfRule type="containsErrors" dxfId="99" priority="186">
      <formula>ISERROR(H65)</formula>
    </cfRule>
  </conditionalFormatting>
  <conditionalFormatting sqref="B64:F64 I64">
    <cfRule type="containsErrors" dxfId="98" priority="185">
      <formula>ISERROR(B64)</formula>
    </cfRule>
  </conditionalFormatting>
  <conditionalFormatting sqref="C60:C61">
    <cfRule type="containsErrors" dxfId="97" priority="103">
      <formula>ISERROR(C60)</formula>
    </cfRule>
  </conditionalFormatting>
  <conditionalFormatting sqref="I58">
    <cfRule type="containsErrors" dxfId="96" priority="102">
      <formula>ISERROR(I58)</formula>
    </cfRule>
  </conditionalFormatting>
  <conditionalFormatting sqref="I59">
    <cfRule type="containsErrors" dxfId="95" priority="101">
      <formula>ISERROR(I59)</formula>
    </cfRule>
  </conditionalFormatting>
  <conditionalFormatting sqref="I60">
    <cfRule type="containsErrors" dxfId="94" priority="100">
      <formula>ISERROR(I60)</formula>
    </cfRule>
  </conditionalFormatting>
  <conditionalFormatting sqref="O55:O56 O59">
    <cfRule type="containsErrors" dxfId="93" priority="90">
      <formula>ISERROR(O55)</formula>
    </cfRule>
  </conditionalFormatting>
  <conditionalFormatting sqref="D55">
    <cfRule type="containsErrors" dxfId="92" priority="107">
      <formula>ISERROR(D55)</formula>
    </cfRule>
  </conditionalFormatting>
  <conditionalFormatting sqref="A54">
    <cfRule type="containsErrors" dxfId="91" priority="106">
      <formula>ISERROR(A54)</formula>
    </cfRule>
  </conditionalFormatting>
  <conditionalFormatting sqref="D54">
    <cfRule type="containsErrors" dxfId="90" priority="105">
      <formula>ISERROR(D54)</formula>
    </cfRule>
  </conditionalFormatting>
  <conditionalFormatting sqref="O53 K62:N62 AF53:AI63 A53:G53">
    <cfRule type="containsErrors" dxfId="89" priority="163">
      <formula>ISERROR(A53)</formula>
    </cfRule>
  </conditionalFormatting>
  <conditionalFormatting sqref="J56:J57">
    <cfRule type="containsErrors" dxfId="88" priority="131">
      <formula>ISERROR(J56)</formula>
    </cfRule>
  </conditionalFormatting>
  <conditionalFormatting sqref="K58">
    <cfRule type="containsErrors" dxfId="87" priority="116">
      <formula>ISERROR(K58)</formula>
    </cfRule>
  </conditionalFormatting>
  <conditionalFormatting sqref="O54 O57:O58 O60:O63">
    <cfRule type="containsErrors" dxfId="86" priority="91">
      <formula>ISERROR(O54)</formula>
    </cfRule>
  </conditionalFormatting>
  <conditionalFormatting sqref="AB55 AD55">
    <cfRule type="containsErrors" dxfId="85" priority="80">
      <formula>ISERROR(AB55)</formula>
    </cfRule>
  </conditionalFormatting>
  <conditionalFormatting sqref="AB60 AD60">
    <cfRule type="containsErrors" dxfId="84" priority="79">
      <formula>ISERROR(AB60)</formula>
    </cfRule>
  </conditionalFormatting>
  <conditionalFormatting sqref="AB63:AD63">
    <cfRule type="containsErrors" dxfId="83" priority="78">
      <formula>ISERROR(AB63)</formula>
    </cfRule>
  </conditionalFormatting>
  <conditionalFormatting sqref="T55">
    <cfRule type="containsErrors" dxfId="82" priority="77">
      <formula>ISERROR(T55)</formula>
    </cfRule>
  </conditionalFormatting>
  <conditionalFormatting sqref="S60 U60">
    <cfRule type="containsErrors" dxfId="81" priority="85">
      <formula>ISERROR(S60)</formula>
    </cfRule>
  </conditionalFormatting>
  <conditionalFormatting sqref="AA59 P57:AA58 P54:AD54">
    <cfRule type="containsErrors" dxfId="80" priority="88">
      <formula>ISERROR(P54)</formula>
    </cfRule>
  </conditionalFormatting>
  <conditionalFormatting sqref="P55:S55 U55:V55 X55:Y55 AA55">
    <cfRule type="containsErrors" dxfId="79" priority="87">
      <formula>ISERROR(P55)</formula>
    </cfRule>
  </conditionalFormatting>
  <conditionalFormatting sqref="P60:R60">
    <cfRule type="containsErrors" dxfId="78" priority="86">
      <formula>ISERROR(P60)</formula>
    </cfRule>
  </conditionalFormatting>
  <conditionalFormatting sqref="V60 X60">
    <cfRule type="containsErrors" dxfId="77" priority="84">
      <formula>ISERROR(V60)</formula>
    </cfRule>
  </conditionalFormatting>
  <conditionalFormatting sqref="Y60 AA60">
    <cfRule type="containsErrors" dxfId="76" priority="83">
      <formula>ISERROR(Y60)</formula>
    </cfRule>
  </conditionalFormatting>
  <conditionalFormatting sqref="P63:AA63">
    <cfRule type="containsErrors" dxfId="75" priority="82">
      <formula>ISERROR(P63)</formula>
    </cfRule>
  </conditionalFormatting>
  <conditionalFormatting sqref="AD59 AB57:AD58">
    <cfRule type="containsErrors" dxfId="74" priority="81">
      <formula>ISERROR(AB57)</formula>
    </cfRule>
  </conditionalFormatting>
  <conditionalFormatting sqref="W55">
    <cfRule type="containsErrors" dxfId="73" priority="76">
      <formula>ISERROR(W55)</formula>
    </cfRule>
  </conditionalFormatting>
  <conditionalFormatting sqref="Z55">
    <cfRule type="containsErrors" dxfId="72" priority="75">
      <formula>ISERROR(Z55)</formula>
    </cfRule>
  </conditionalFormatting>
  <conditionalFormatting sqref="AC55">
    <cfRule type="containsErrors" dxfId="71" priority="74">
      <formula>ISERROR(AC55)</formula>
    </cfRule>
  </conditionalFormatting>
  <conditionalFormatting sqref="T60">
    <cfRule type="containsErrors" dxfId="70" priority="73">
      <formula>ISERROR(T60)</formula>
    </cfRule>
  </conditionalFormatting>
  <conditionalFormatting sqref="W60">
    <cfRule type="containsErrors" dxfId="69" priority="72">
      <formula>ISERROR(W60)</formula>
    </cfRule>
  </conditionalFormatting>
  <conditionalFormatting sqref="Z60">
    <cfRule type="containsErrors" dxfId="68" priority="71">
      <formula>ISERROR(Z60)</formula>
    </cfRule>
  </conditionalFormatting>
  <conditionalFormatting sqref="AC60">
    <cfRule type="containsErrors" dxfId="67" priority="70">
      <formula>ISERROR(AC60)</formula>
    </cfRule>
  </conditionalFormatting>
  <conditionalFormatting sqref="AE53:AE56 AE58:AE63">
    <cfRule type="containsErrors" dxfId="66" priority="42">
      <formula>ISERROR(AE53)</formula>
    </cfRule>
  </conditionalFormatting>
  <conditionalFormatting sqref="M54">
    <cfRule type="containsErrors" dxfId="65" priority="52">
      <formula>ISERROR(M54)</formula>
    </cfRule>
  </conditionalFormatting>
  <conditionalFormatting sqref="N54">
    <cfRule type="containsErrors" dxfId="64" priority="51">
      <formula>ISERROR(N54)</formula>
    </cfRule>
  </conditionalFormatting>
  <conditionalFormatting sqref="I55">
    <cfRule type="containsErrors" dxfId="63" priority="50">
      <formula>ISERROR(I55)</formula>
    </cfRule>
  </conditionalFormatting>
  <conditionalFormatting sqref="I54">
    <cfRule type="containsErrors" dxfId="62" priority="49">
      <formula>ISERROR(I54)</formula>
    </cfRule>
  </conditionalFormatting>
  <conditionalFormatting sqref="K55">
    <cfRule type="containsErrors" dxfId="61" priority="47">
      <formula>ISERROR(K55)</formula>
    </cfRule>
  </conditionalFormatting>
  <conditionalFormatting sqref="J55">
    <cfRule type="containsErrors" dxfId="60" priority="48">
      <formula>ISERROR(J55)</formula>
    </cfRule>
  </conditionalFormatting>
  <conditionalFormatting sqref="L55">
    <cfRule type="containsErrors" dxfId="59" priority="46">
      <formula>ISERROR(L55)</formula>
    </cfRule>
  </conditionalFormatting>
  <conditionalFormatting sqref="J54">
    <cfRule type="containsErrors" dxfId="58" priority="55">
      <formula>ISERROR(J54)</formula>
    </cfRule>
  </conditionalFormatting>
  <conditionalFormatting sqref="N55">
    <cfRule type="containsErrors" dxfId="57" priority="44">
      <formula>ISERROR(N55)</formula>
    </cfRule>
  </conditionalFormatting>
  <conditionalFormatting sqref="M55">
    <cfRule type="containsErrors" dxfId="56" priority="45">
      <formula>ISERROR(M55)</formula>
    </cfRule>
  </conditionalFormatting>
  <conditionalFormatting sqref="H53:M53 H55">
    <cfRule type="containsErrors" dxfId="55" priority="57">
      <formula>ISERROR(H53)</formula>
    </cfRule>
  </conditionalFormatting>
  <conditionalFormatting sqref="N53">
    <cfRule type="containsErrors" dxfId="54" priority="56">
      <formula>ISERROR(N53)</formula>
    </cfRule>
  </conditionalFormatting>
  <conditionalFormatting sqref="L54">
    <cfRule type="containsErrors" dxfId="53" priority="53">
      <formula>ISERROR(L54)</formula>
    </cfRule>
  </conditionalFormatting>
  <conditionalFormatting sqref="K54">
    <cfRule type="containsErrors" dxfId="52" priority="54">
      <formula>ISERROR(K54)</formula>
    </cfRule>
  </conditionalFormatting>
  <conditionalFormatting sqref="AE4:AE52">
    <cfRule type="containsErrors" dxfId="51" priority="43">
      <formula>ISERROR(AE4)</formula>
    </cfRule>
  </conditionalFormatting>
  <conditionalFormatting sqref="AE57">
    <cfRule type="containsErrors" dxfId="50" priority="41">
      <formula>ISERROR(AE57)</formula>
    </cfRule>
  </conditionalFormatting>
  <conditionalFormatting sqref="K63:L63">
    <cfRule type="containsErrors" dxfId="49" priority="39">
      <formula>ISERROR(K63)</formula>
    </cfRule>
  </conditionalFormatting>
  <conditionalFormatting sqref="H3">
    <cfRule type="containsErrors" dxfId="48" priority="36">
      <formula>ISERROR(H3)</formula>
    </cfRule>
  </conditionalFormatting>
  <conditionalFormatting sqref="M3">
    <cfRule type="containsErrors" dxfId="47" priority="35">
      <formula>ISERROR(M3)</formula>
    </cfRule>
  </conditionalFormatting>
  <conditionalFormatting sqref="D3:F3 I3:L3">
    <cfRule type="containsErrors" dxfId="46" priority="37">
      <formula>ISERROR(D3)</formula>
    </cfRule>
  </conditionalFormatting>
  <conditionalFormatting sqref="N3">
    <cfRule type="containsErrors" dxfId="45" priority="34">
      <formula>ISERROR(N3)</formula>
    </cfRule>
  </conditionalFormatting>
  <conditionalFormatting sqref="M4:M52 I12:I52 J22:J52 K25:K52 L15:L52">
    <cfRule type="containsErrors" dxfId="44" priority="14">
      <formula>ISERROR(I4)</formula>
    </cfRule>
  </conditionalFormatting>
  <conditionalFormatting sqref="L5">
    <cfRule type="containsErrors" dxfId="43" priority="10">
      <formula>ISERROR(L5)</formula>
    </cfRule>
  </conditionalFormatting>
  <conditionalFormatting sqref="J12:J21">
    <cfRule type="containsErrors" dxfId="42" priority="13">
      <formula>ISERROR(J12)</formula>
    </cfRule>
  </conditionalFormatting>
  <conditionalFormatting sqref="K12:K24">
    <cfRule type="containsErrors" dxfId="41" priority="12">
      <formula>ISERROR(K12)</formula>
    </cfRule>
  </conditionalFormatting>
  <conditionalFormatting sqref="L4 L6:L14">
    <cfRule type="containsErrors" dxfId="40" priority="11">
      <formula>ISERROR(L4)</formula>
    </cfRule>
  </conditionalFormatting>
  <conditionalFormatting sqref="H12:H52 D4:F52">
    <cfRule type="containsErrors" dxfId="39" priority="9">
      <formula>ISERROR(D4)</formula>
    </cfRule>
  </conditionalFormatting>
  <conditionalFormatting sqref="C4:C52">
    <cfRule type="expression" dxfId="38" priority="8">
      <formula>(I4+J4+K4+L4+M4+N4)&lt;&gt;100%</formula>
    </cfRule>
  </conditionalFormatting>
  <conditionalFormatting sqref="I11">
    <cfRule type="containsErrors" dxfId="37" priority="7">
      <formula>ISERROR(I11)</formula>
    </cfRule>
  </conditionalFormatting>
  <conditionalFormatting sqref="J11">
    <cfRule type="containsErrors" dxfId="36" priority="6">
      <formula>ISERROR(J11)</formula>
    </cfRule>
  </conditionalFormatting>
  <conditionalFormatting sqref="K4:K11">
    <cfRule type="containsErrors" dxfId="35" priority="5">
      <formula>ISERROR(K4)</formula>
    </cfRule>
  </conditionalFormatting>
  <conditionalFormatting sqref="H11">
    <cfRule type="containsErrors" dxfId="34" priority="4">
      <formula>ISERROR(H11)</formula>
    </cfRule>
  </conditionalFormatting>
  <conditionalFormatting sqref="H4:I10">
    <cfRule type="containsErrors" dxfId="33" priority="3">
      <formula>ISERROR(H4)</formula>
    </cfRule>
  </conditionalFormatting>
  <conditionalFormatting sqref="J4:J10">
    <cfRule type="containsErrors" dxfId="32" priority="2">
      <formula>ISERROR(J4)</formula>
    </cfRule>
  </conditionalFormatting>
  <conditionalFormatting sqref="N4:N52">
    <cfRule type="containsErrors" dxfId="31" priority="1">
      <formula>ISERROR(N4)</formula>
    </cfRule>
  </conditionalFormatting>
  <dataValidations count="1">
    <dataValidation type="list" allowBlank="1" showInputMessage="1" showErrorMessage="1" sqref="E4:F52">
      <formula1>"WF, FF, MF"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Header>&amp;LFreistaat Sachsen&amp;CFlächenzusammenstellung&amp;R&amp;A</oddHeader>
    <oddFooter>&amp;L&amp;F&amp;CSeite &amp;P&amp;Rgedruckt am : 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'Raum ABC'!$A$1:$A$51</xm:f>
          </x14:formula1>
          <xm:sqref>C4:C52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F38" sqref="F38"/>
    </sheetView>
  </sheetViews>
  <sheetFormatPr baseColWidth="10" defaultRowHeight="13.2" x14ac:dyDescent="0.25"/>
  <cols>
    <col min="1" max="1" width="22.5546875" customWidth="1"/>
    <col min="2" max="3" width="23.109375" customWidth="1"/>
  </cols>
  <sheetData>
    <row r="1" spans="1:3" x14ac:dyDescent="0.25">
      <c r="A1" s="5" t="s">
        <v>43</v>
      </c>
      <c r="B1" s="5" t="s">
        <v>18</v>
      </c>
      <c r="C1" s="5" t="s">
        <v>20</v>
      </c>
    </row>
    <row r="2" spans="1:3" x14ac:dyDescent="0.25">
      <c r="A2" s="2" t="s">
        <v>128</v>
      </c>
      <c r="B2" s="3" t="s">
        <v>99</v>
      </c>
      <c r="C2" s="2" t="s">
        <v>139</v>
      </c>
    </row>
    <row r="3" spans="1:3" x14ac:dyDescent="0.25">
      <c r="A3" s="2" t="s">
        <v>129</v>
      </c>
      <c r="B3" s="3" t="s">
        <v>100</v>
      </c>
      <c r="C3" s="2" t="s">
        <v>140</v>
      </c>
    </row>
    <row r="4" spans="1:3" x14ac:dyDescent="0.25">
      <c r="A4" s="2" t="s">
        <v>101</v>
      </c>
      <c r="B4" s="3" t="s">
        <v>19</v>
      </c>
      <c r="C4" s="2" t="s">
        <v>141</v>
      </c>
    </row>
    <row r="5" spans="1:3" x14ac:dyDescent="0.25">
      <c r="A5" s="3" t="s">
        <v>102</v>
      </c>
      <c r="B5" s="3" t="s">
        <v>103</v>
      </c>
      <c r="C5" s="3" t="s">
        <v>104</v>
      </c>
    </row>
    <row r="6" spans="1:3" x14ac:dyDescent="0.25">
      <c r="A6" s="2" t="s">
        <v>130</v>
      </c>
      <c r="B6" s="2" t="s">
        <v>133</v>
      </c>
      <c r="C6" s="2" t="s">
        <v>142</v>
      </c>
    </row>
    <row r="7" spans="1:3" x14ac:dyDescent="0.25">
      <c r="A7" s="4" t="s">
        <v>131</v>
      </c>
      <c r="B7" s="2" t="s">
        <v>107</v>
      </c>
      <c r="C7" s="2" t="s">
        <v>22</v>
      </c>
    </row>
    <row r="8" spans="1:3" x14ac:dyDescent="0.25">
      <c r="A8" s="2" t="s">
        <v>105</v>
      </c>
      <c r="B8" s="3" t="s">
        <v>134</v>
      </c>
      <c r="C8" s="2" t="s">
        <v>23</v>
      </c>
    </row>
    <row r="9" spans="1:3" x14ac:dyDescent="0.25">
      <c r="A9" s="4" t="s">
        <v>132</v>
      </c>
      <c r="B9" s="2" t="s">
        <v>29</v>
      </c>
      <c r="C9" s="2" t="s">
        <v>108</v>
      </c>
    </row>
    <row r="10" spans="1:3" x14ac:dyDescent="0.25">
      <c r="A10" s="3" t="s">
        <v>106</v>
      </c>
      <c r="B10" s="3" t="s">
        <v>109</v>
      </c>
      <c r="C10" s="2" t="s">
        <v>143</v>
      </c>
    </row>
    <row r="11" spans="1:3" x14ac:dyDescent="0.25">
      <c r="A11" s="2"/>
      <c r="B11" s="3" t="s">
        <v>110</v>
      </c>
      <c r="C11" s="4" t="s">
        <v>144</v>
      </c>
    </row>
    <row r="12" spans="1:3" x14ac:dyDescent="0.25">
      <c r="A12" s="3"/>
      <c r="B12" s="3" t="s">
        <v>135</v>
      </c>
      <c r="C12" s="2" t="s">
        <v>145</v>
      </c>
    </row>
    <row r="13" spans="1:3" x14ac:dyDescent="0.25">
      <c r="A13" s="2"/>
      <c r="B13" s="4" t="s">
        <v>58</v>
      </c>
      <c r="C13" s="2" t="s">
        <v>21</v>
      </c>
    </row>
    <row r="14" spans="1:3" x14ac:dyDescent="0.25">
      <c r="A14" s="3"/>
      <c r="B14" s="2" t="s">
        <v>26</v>
      </c>
      <c r="C14" s="2" t="s">
        <v>24</v>
      </c>
    </row>
    <row r="15" spans="1:3" x14ac:dyDescent="0.25">
      <c r="A15" s="3"/>
      <c r="B15" s="2" t="s">
        <v>28</v>
      </c>
      <c r="C15" s="2" t="s">
        <v>146</v>
      </c>
    </row>
    <row r="16" spans="1:3" x14ac:dyDescent="0.25">
      <c r="A16" s="3"/>
      <c r="B16" s="2" t="s">
        <v>27</v>
      </c>
      <c r="C16" s="2" t="s">
        <v>147</v>
      </c>
    </row>
    <row r="17" spans="1:3" x14ac:dyDescent="0.25">
      <c r="A17" s="3"/>
      <c r="B17" s="2" t="s">
        <v>112</v>
      </c>
      <c r="C17" s="2" t="s">
        <v>25</v>
      </c>
    </row>
    <row r="18" spans="1:3" x14ac:dyDescent="0.25">
      <c r="A18" s="2"/>
      <c r="B18" s="2" t="s">
        <v>113</v>
      </c>
      <c r="C18" s="4" t="s">
        <v>148</v>
      </c>
    </row>
    <row r="19" spans="1:3" x14ac:dyDescent="0.25">
      <c r="A19" s="2"/>
      <c r="B19" s="2" t="s">
        <v>136</v>
      </c>
      <c r="C19" s="2"/>
    </row>
    <row r="20" spans="1:3" x14ac:dyDescent="0.25">
      <c r="A20" s="2"/>
      <c r="B20" s="2" t="s">
        <v>111</v>
      </c>
      <c r="C20" s="3"/>
    </row>
    <row r="21" spans="1:3" x14ac:dyDescent="0.25">
      <c r="A21" s="3"/>
      <c r="B21" s="2" t="s">
        <v>137</v>
      </c>
      <c r="C21" s="3"/>
    </row>
    <row r="22" spans="1:3" x14ac:dyDescent="0.25">
      <c r="A22" s="6"/>
      <c r="B22" s="2" t="s">
        <v>138</v>
      </c>
      <c r="C22" s="2"/>
    </row>
    <row r="23" spans="1:3" x14ac:dyDescent="0.25">
      <c r="A23" s="1"/>
      <c r="B23" s="4" t="s">
        <v>114</v>
      </c>
      <c r="C23" s="2"/>
    </row>
    <row r="24" spans="1:3" x14ac:dyDescent="0.25">
      <c r="A24" s="1"/>
      <c r="B24" s="3" t="s">
        <v>447</v>
      </c>
      <c r="C24" s="4"/>
    </row>
    <row r="25" spans="1:3" x14ac:dyDescent="0.25">
      <c r="A25" s="1"/>
      <c r="B25" s="2" t="s">
        <v>448</v>
      </c>
      <c r="C25" s="4"/>
    </row>
    <row r="26" spans="1:3" x14ac:dyDescent="0.25">
      <c r="A26" s="1"/>
      <c r="B26" s="2" t="s">
        <v>449</v>
      </c>
      <c r="C26" s="2"/>
    </row>
    <row r="27" spans="1:3" x14ac:dyDescent="0.25">
      <c r="A27" s="1"/>
      <c r="B27" s="2"/>
      <c r="C27" s="2"/>
    </row>
    <row r="28" spans="1:3" x14ac:dyDescent="0.25">
      <c r="A28" s="1"/>
      <c r="B28" s="7"/>
      <c r="C28" s="2"/>
    </row>
    <row r="29" spans="1:3" x14ac:dyDescent="0.25">
      <c r="B29" s="6"/>
      <c r="C29" s="2"/>
    </row>
    <row r="30" spans="1:3" x14ac:dyDescent="0.25">
      <c r="C30" s="3"/>
    </row>
    <row r="31" spans="1:3" x14ac:dyDescent="0.25">
      <c r="C31" s="2"/>
    </row>
    <row r="32" spans="1:3" x14ac:dyDescent="0.25">
      <c r="C32" s="2"/>
    </row>
    <row r="33" spans="1:3" x14ac:dyDescent="0.25">
      <c r="C33" s="2"/>
    </row>
    <row r="34" spans="1:3" x14ac:dyDescent="0.25">
      <c r="C34" s="3"/>
    </row>
    <row r="35" spans="1:3" x14ac:dyDescent="0.25">
      <c r="A35" s="1"/>
      <c r="B35" s="1"/>
      <c r="C35" s="2"/>
    </row>
    <row r="36" spans="1:3" x14ac:dyDescent="0.25">
      <c r="A36" s="1"/>
      <c r="B36" s="1"/>
      <c r="C36" s="2"/>
    </row>
    <row r="37" spans="1:3" x14ac:dyDescent="0.25">
      <c r="A37" s="1"/>
      <c r="B37" s="1"/>
      <c r="C37" s="2"/>
    </row>
    <row r="38" spans="1:3" x14ac:dyDescent="0.25">
      <c r="A38" s="1"/>
      <c r="B38" s="1"/>
      <c r="C38" s="2"/>
    </row>
    <row r="39" spans="1:3" x14ac:dyDescent="0.25">
      <c r="A39" s="1"/>
      <c r="B39" s="1"/>
      <c r="C39" s="2"/>
    </row>
    <row r="40" spans="1:3" x14ac:dyDescent="0.25">
      <c r="A40" s="1"/>
      <c r="B40" s="1"/>
      <c r="C40" s="2"/>
    </row>
    <row r="41" spans="1:3" x14ac:dyDescent="0.25">
      <c r="A41" s="1"/>
      <c r="B41" s="1"/>
      <c r="C41" s="3"/>
    </row>
    <row r="42" spans="1:3" x14ac:dyDescent="0.25">
      <c r="A42" s="1"/>
      <c r="B42" s="1"/>
      <c r="C42" s="2"/>
    </row>
    <row r="43" spans="1:3" x14ac:dyDescent="0.25">
      <c r="B43" s="1"/>
      <c r="C43" s="2"/>
    </row>
    <row r="44" spans="1:3" x14ac:dyDescent="0.25">
      <c r="B44" s="1"/>
      <c r="C44" s="2"/>
    </row>
    <row r="45" spans="1:3" x14ac:dyDescent="0.25">
      <c r="B45" s="1"/>
      <c r="C45" s="8"/>
    </row>
  </sheetData>
  <sheetProtection algorithmName="SHA-512" hashValue="G/R5jZFZtsOiA0EiwF1/5wvARTZN0ZYz3Pv3FdSTgv9JvvXb04S7fvP9EyZn9cys67WQyazSt2Sw7LVW1iDOJg==" saltValue="vegFP8poe4g87zu2mI9x5g==" spinCount="100000" sheet="1" objects="1" scenarios="1"/>
  <conditionalFormatting sqref="A2:A6 A10:A22 C2:C10 B24:B25 B27 C12:C17 C26:C29 C31:C33 B2:B11 B14:B22 C19:C23 C35:C45 B29">
    <cfRule type="containsErrors" dxfId="30" priority="6">
      <formula>ISERROR(A2)</formula>
    </cfRule>
  </conditionalFormatting>
  <conditionalFormatting sqref="C34">
    <cfRule type="containsErrors" dxfId="29" priority="5">
      <formula>ISERROR(C34)</formula>
    </cfRule>
  </conditionalFormatting>
  <conditionalFormatting sqref="B12">
    <cfRule type="containsErrors" dxfId="28" priority="4">
      <formula>ISERROR(B12)</formula>
    </cfRule>
  </conditionalFormatting>
  <conditionalFormatting sqref="C30">
    <cfRule type="containsErrors" dxfId="27" priority="3">
      <formula>ISERROR(C30)</formula>
    </cfRule>
  </conditionalFormatting>
  <conditionalFormatting sqref="B26">
    <cfRule type="containsErrors" dxfId="26" priority="2">
      <formula>ISERROR(B26)</formula>
    </cfRule>
  </conditionalFormatting>
  <conditionalFormatting sqref="A8">
    <cfRule type="containsErrors" dxfId="25" priority="1">
      <formula>ISERROR(A8)</formula>
    </cfRule>
  </conditionalFormatting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K35" sqref="K35"/>
    </sheetView>
  </sheetViews>
  <sheetFormatPr baseColWidth="10" defaultRowHeight="13.2" x14ac:dyDescent="0.25"/>
  <sheetData>
    <row r="1" spans="1:7" ht="30" customHeight="1" x14ac:dyDescent="0.25">
      <c r="A1" s="216" t="s">
        <v>155</v>
      </c>
      <c r="B1" s="216"/>
      <c r="C1" s="216"/>
      <c r="D1" s="216"/>
      <c r="E1" s="216"/>
      <c r="F1" s="216"/>
      <c r="G1" s="216"/>
    </row>
    <row r="2" spans="1:7" x14ac:dyDescent="0.25">
      <c r="A2" s="207" t="s">
        <v>445</v>
      </c>
      <c r="B2" s="208"/>
      <c r="C2" s="208"/>
      <c r="D2" s="208"/>
      <c r="E2" s="208"/>
      <c r="F2" s="208"/>
      <c r="G2" s="209"/>
    </row>
    <row r="3" spans="1:7" x14ac:dyDescent="0.25">
      <c r="A3" s="210"/>
      <c r="B3" s="211"/>
      <c r="C3" s="211"/>
      <c r="D3" s="211"/>
      <c r="E3" s="211"/>
      <c r="F3" s="211"/>
      <c r="G3" s="212"/>
    </row>
    <row r="4" spans="1:7" x14ac:dyDescent="0.25">
      <c r="A4" s="210"/>
      <c r="B4" s="211"/>
      <c r="C4" s="211"/>
      <c r="D4" s="211"/>
      <c r="E4" s="211"/>
      <c r="F4" s="211"/>
      <c r="G4" s="212"/>
    </row>
    <row r="5" spans="1:7" x14ac:dyDescent="0.25">
      <c r="A5" s="210"/>
      <c r="B5" s="211"/>
      <c r="C5" s="211"/>
      <c r="D5" s="211"/>
      <c r="E5" s="211"/>
      <c r="F5" s="211"/>
      <c r="G5" s="212"/>
    </row>
    <row r="6" spans="1:7" x14ac:dyDescent="0.25">
      <c r="A6" s="210"/>
      <c r="B6" s="211"/>
      <c r="C6" s="211"/>
      <c r="D6" s="211"/>
      <c r="E6" s="211"/>
      <c r="F6" s="211"/>
      <c r="G6" s="212"/>
    </row>
    <row r="7" spans="1:7" x14ac:dyDescent="0.25">
      <c r="A7" s="210"/>
      <c r="B7" s="211"/>
      <c r="C7" s="211"/>
      <c r="D7" s="211"/>
      <c r="E7" s="211"/>
      <c r="F7" s="211"/>
      <c r="G7" s="212"/>
    </row>
    <row r="8" spans="1:7" x14ac:dyDescent="0.25">
      <c r="A8" s="210"/>
      <c r="B8" s="211"/>
      <c r="C8" s="211"/>
      <c r="D8" s="211"/>
      <c r="E8" s="211"/>
      <c r="F8" s="211"/>
      <c r="G8" s="212"/>
    </row>
    <row r="9" spans="1:7" x14ac:dyDescent="0.25">
      <c r="A9" s="210"/>
      <c r="B9" s="211"/>
      <c r="C9" s="211"/>
      <c r="D9" s="211"/>
      <c r="E9" s="211"/>
      <c r="F9" s="211"/>
      <c r="G9" s="212"/>
    </row>
    <row r="10" spans="1:7" x14ac:dyDescent="0.25">
      <c r="A10" s="210"/>
      <c r="B10" s="211"/>
      <c r="C10" s="211"/>
      <c r="D10" s="211"/>
      <c r="E10" s="211"/>
      <c r="F10" s="211"/>
      <c r="G10" s="212"/>
    </row>
    <row r="11" spans="1:7" x14ac:dyDescent="0.25">
      <c r="A11" s="210"/>
      <c r="B11" s="211"/>
      <c r="C11" s="211"/>
      <c r="D11" s="211"/>
      <c r="E11" s="211"/>
      <c r="F11" s="211"/>
      <c r="G11" s="212"/>
    </row>
    <row r="12" spans="1:7" x14ac:dyDescent="0.25">
      <c r="A12" s="210"/>
      <c r="B12" s="211"/>
      <c r="C12" s="211"/>
      <c r="D12" s="211"/>
      <c r="E12" s="211"/>
      <c r="F12" s="211"/>
      <c r="G12" s="212"/>
    </row>
    <row r="13" spans="1:7" x14ac:dyDescent="0.25">
      <c r="A13" s="210"/>
      <c r="B13" s="211"/>
      <c r="C13" s="211"/>
      <c r="D13" s="211"/>
      <c r="E13" s="211"/>
      <c r="F13" s="211"/>
      <c r="G13" s="212"/>
    </row>
    <row r="14" spans="1:7" x14ac:dyDescent="0.25">
      <c r="A14" s="210"/>
      <c r="B14" s="211"/>
      <c r="C14" s="211"/>
      <c r="D14" s="211"/>
      <c r="E14" s="211"/>
      <c r="F14" s="211"/>
      <c r="G14" s="212"/>
    </row>
    <row r="15" spans="1:7" x14ac:dyDescent="0.25">
      <c r="A15" s="210"/>
      <c r="B15" s="211"/>
      <c r="C15" s="211"/>
      <c r="D15" s="211"/>
      <c r="E15" s="211"/>
      <c r="F15" s="211"/>
      <c r="G15" s="212"/>
    </row>
    <row r="16" spans="1:7" x14ac:dyDescent="0.25">
      <c r="A16" s="210"/>
      <c r="B16" s="211"/>
      <c r="C16" s="211"/>
      <c r="D16" s="211"/>
      <c r="E16" s="211"/>
      <c r="F16" s="211"/>
      <c r="G16" s="212"/>
    </row>
    <row r="17" spans="1:7" x14ac:dyDescent="0.25">
      <c r="A17" s="210"/>
      <c r="B17" s="211"/>
      <c r="C17" s="211"/>
      <c r="D17" s="211"/>
      <c r="E17" s="211"/>
      <c r="F17" s="211"/>
      <c r="G17" s="212"/>
    </row>
    <row r="18" spans="1:7" x14ac:dyDescent="0.25">
      <c r="A18" s="210"/>
      <c r="B18" s="211"/>
      <c r="C18" s="211"/>
      <c r="D18" s="211"/>
      <c r="E18" s="211"/>
      <c r="F18" s="211"/>
      <c r="G18" s="212"/>
    </row>
    <row r="19" spans="1:7" x14ac:dyDescent="0.25">
      <c r="A19" s="210"/>
      <c r="B19" s="211"/>
      <c r="C19" s="211"/>
      <c r="D19" s="211"/>
      <c r="E19" s="211"/>
      <c r="F19" s="211"/>
      <c r="G19" s="212"/>
    </row>
    <row r="20" spans="1:7" x14ac:dyDescent="0.25">
      <c r="A20" s="210"/>
      <c r="B20" s="211"/>
      <c r="C20" s="211"/>
      <c r="D20" s="211"/>
      <c r="E20" s="211"/>
      <c r="F20" s="211"/>
      <c r="G20" s="212"/>
    </row>
    <row r="21" spans="1:7" x14ac:dyDescent="0.25">
      <c r="A21" s="210"/>
      <c r="B21" s="211"/>
      <c r="C21" s="211"/>
      <c r="D21" s="211"/>
      <c r="E21" s="211"/>
      <c r="F21" s="211"/>
      <c r="G21" s="212"/>
    </row>
    <row r="22" spans="1:7" x14ac:dyDescent="0.25">
      <c r="A22" s="210"/>
      <c r="B22" s="211"/>
      <c r="C22" s="211"/>
      <c r="D22" s="211"/>
      <c r="E22" s="211"/>
      <c r="F22" s="211"/>
      <c r="G22" s="212"/>
    </row>
    <row r="23" spans="1:7" x14ac:dyDescent="0.25">
      <c r="A23" s="210"/>
      <c r="B23" s="211"/>
      <c r="C23" s="211"/>
      <c r="D23" s="211"/>
      <c r="E23" s="211"/>
      <c r="F23" s="211"/>
      <c r="G23" s="212"/>
    </row>
    <row r="24" spans="1:7" x14ac:dyDescent="0.25">
      <c r="A24" s="210"/>
      <c r="B24" s="211"/>
      <c r="C24" s="211"/>
      <c r="D24" s="211"/>
      <c r="E24" s="211"/>
      <c r="F24" s="211"/>
      <c r="G24" s="212"/>
    </row>
    <row r="25" spans="1:7" x14ac:dyDescent="0.25">
      <c r="A25" s="210"/>
      <c r="B25" s="211"/>
      <c r="C25" s="211"/>
      <c r="D25" s="211"/>
      <c r="E25" s="211"/>
      <c r="F25" s="211"/>
      <c r="G25" s="212"/>
    </row>
    <row r="26" spans="1:7" x14ac:dyDescent="0.25">
      <c r="A26" s="210"/>
      <c r="B26" s="211"/>
      <c r="C26" s="211"/>
      <c r="D26" s="211"/>
      <c r="E26" s="211"/>
      <c r="F26" s="211"/>
      <c r="G26" s="212"/>
    </row>
    <row r="27" spans="1:7" x14ac:dyDescent="0.25">
      <c r="A27" s="210"/>
      <c r="B27" s="211"/>
      <c r="C27" s="211"/>
      <c r="D27" s="211"/>
      <c r="E27" s="211"/>
      <c r="F27" s="211"/>
      <c r="G27" s="212"/>
    </row>
    <row r="28" spans="1:7" x14ac:dyDescent="0.25">
      <c r="A28" s="210"/>
      <c r="B28" s="211"/>
      <c r="C28" s="211"/>
      <c r="D28" s="211"/>
      <c r="E28" s="211"/>
      <c r="F28" s="211"/>
      <c r="G28" s="212"/>
    </row>
    <row r="29" spans="1:7" x14ac:dyDescent="0.25">
      <c r="A29" s="210"/>
      <c r="B29" s="211"/>
      <c r="C29" s="211"/>
      <c r="D29" s="211"/>
      <c r="E29" s="211"/>
      <c r="F29" s="211"/>
      <c r="G29" s="212"/>
    </row>
    <row r="30" spans="1:7" x14ac:dyDescent="0.25">
      <c r="A30" s="210"/>
      <c r="B30" s="211"/>
      <c r="C30" s="211"/>
      <c r="D30" s="211"/>
      <c r="E30" s="211"/>
      <c r="F30" s="211"/>
      <c r="G30" s="212"/>
    </row>
    <row r="31" spans="1:7" x14ac:dyDescent="0.25">
      <c r="A31" s="210"/>
      <c r="B31" s="211"/>
      <c r="C31" s="211"/>
      <c r="D31" s="211"/>
      <c r="E31" s="211"/>
      <c r="F31" s="211"/>
      <c r="G31" s="212"/>
    </row>
    <row r="32" spans="1:7" x14ac:dyDescent="0.25">
      <c r="A32" s="210"/>
      <c r="B32" s="211"/>
      <c r="C32" s="211"/>
      <c r="D32" s="211"/>
      <c r="E32" s="211"/>
      <c r="F32" s="211"/>
      <c r="G32" s="212"/>
    </row>
    <row r="33" spans="1:7" x14ac:dyDescent="0.25">
      <c r="A33" s="210"/>
      <c r="B33" s="211"/>
      <c r="C33" s="211"/>
      <c r="D33" s="211"/>
      <c r="E33" s="211"/>
      <c r="F33" s="211"/>
      <c r="G33" s="212"/>
    </row>
    <row r="34" spans="1:7" x14ac:dyDescent="0.25">
      <c r="A34" s="210"/>
      <c r="B34" s="211"/>
      <c r="C34" s="211"/>
      <c r="D34" s="211"/>
      <c r="E34" s="211"/>
      <c r="F34" s="211"/>
      <c r="G34" s="212"/>
    </row>
    <row r="35" spans="1:7" x14ac:dyDescent="0.25">
      <c r="A35" s="210"/>
      <c r="B35" s="211"/>
      <c r="C35" s="211"/>
      <c r="D35" s="211"/>
      <c r="E35" s="211"/>
      <c r="F35" s="211"/>
      <c r="G35" s="212"/>
    </row>
    <row r="36" spans="1:7" x14ac:dyDescent="0.25">
      <c r="A36" s="210"/>
      <c r="B36" s="211"/>
      <c r="C36" s="211"/>
      <c r="D36" s="211"/>
      <c r="E36" s="211"/>
      <c r="F36" s="211"/>
      <c r="G36" s="212"/>
    </row>
    <row r="37" spans="1:7" x14ac:dyDescent="0.25">
      <c r="A37" s="210"/>
      <c r="B37" s="211"/>
      <c r="C37" s="211"/>
      <c r="D37" s="211"/>
      <c r="E37" s="211"/>
      <c r="F37" s="211"/>
      <c r="G37" s="212"/>
    </row>
    <row r="38" spans="1:7" x14ac:dyDescent="0.25">
      <c r="A38" s="210"/>
      <c r="B38" s="211"/>
      <c r="C38" s="211"/>
      <c r="D38" s="211"/>
      <c r="E38" s="211"/>
      <c r="F38" s="211"/>
      <c r="G38" s="212"/>
    </row>
    <row r="39" spans="1:7" x14ac:dyDescent="0.25">
      <c r="A39" s="210"/>
      <c r="B39" s="211"/>
      <c r="C39" s="211"/>
      <c r="D39" s="211"/>
      <c r="E39" s="211"/>
      <c r="F39" s="211"/>
      <c r="G39" s="212"/>
    </row>
    <row r="40" spans="1:7" x14ac:dyDescent="0.25">
      <c r="A40" s="210"/>
      <c r="B40" s="211"/>
      <c r="C40" s="211"/>
      <c r="D40" s="211"/>
      <c r="E40" s="211"/>
      <c r="F40" s="211"/>
      <c r="G40" s="212"/>
    </row>
    <row r="41" spans="1:7" x14ac:dyDescent="0.25">
      <c r="A41" s="210"/>
      <c r="B41" s="211"/>
      <c r="C41" s="211"/>
      <c r="D41" s="211"/>
      <c r="E41" s="211"/>
      <c r="F41" s="211"/>
      <c r="G41" s="212"/>
    </row>
    <row r="42" spans="1:7" x14ac:dyDescent="0.25">
      <c r="A42" s="210"/>
      <c r="B42" s="211"/>
      <c r="C42" s="211"/>
      <c r="D42" s="211"/>
      <c r="E42" s="211"/>
      <c r="F42" s="211"/>
      <c r="G42" s="212"/>
    </row>
    <row r="43" spans="1:7" x14ac:dyDescent="0.25">
      <c r="A43" s="210"/>
      <c r="B43" s="211"/>
      <c r="C43" s="211"/>
      <c r="D43" s="211"/>
      <c r="E43" s="211"/>
      <c r="F43" s="211"/>
      <c r="G43" s="212"/>
    </row>
    <row r="44" spans="1:7" x14ac:dyDescent="0.25">
      <c r="A44" s="210"/>
      <c r="B44" s="211"/>
      <c r="C44" s="211"/>
      <c r="D44" s="211"/>
      <c r="E44" s="211"/>
      <c r="F44" s="211"/>
      <c r="G44" s="212"/>
    </row>
    <row r="45" spans="1:7" x14ac:dyDescent="0.25">
      <c r="A45" s="210"/>
      <c r="B45" s="211"/>
      <c r="C45" s="211"/>
      <c r="D45" s="211"/>
      <c r="E45" s="211"/>
      <c r="F45" s="211"/>
      <c r="G45" s="212"/>
    </row>
    <row r="46" spans="1:7" x14ac:dyDescent="0.25">
      <c r="A46" s="210"/>
      <c r="B46" s="211"/>
      <c r="C46" s="211"/>
      <c r="D46" s="211"/>
      <c r="E46" s="211"/>
      <c r="F46" s="211"/>
      <c r="G46" s="212"/>
    </row>
    <row r="47" spans="1:7" x14ac:dyDescent="0.25">
      <c r="A47" s="210"/>
      <c r="B47" s="211"/>
      <c r="C47" s="211"/>
      <c r="D47" s="211"/>
      <c r="E47" s="211"/>
      <c r="F47" s="211"/>
      <c r="G47" s="212"/>
    </row>
    <row r="48" spans="1:7" x14ac:dyDescent="0.25">
      <c r="A48" s="210"/>
      <c r="B48" s="211"/>
      <c r="C48" s="211"/>
      <c r="D48" s="211"/>
      <c r="E48" s="211"/>
      <c r="F48" s="211"/>
      <c r="G48" s="212"/>
    </row>
    <row r="49" spans="1:7" x14ac:dyDescent="0.25">
      <c r="A49" s="210"/>
      <c r="B49" s="211"/>
      <c r="C49" s="211"/>
      <c r="D49" s="211"/>
      <c r="E49" s="211"/>
      <c r="F49" s="211"/>
      <c r="G49" s="212"/>
    </row>
    <row r="50" spans="1:7" x14ac:dyDescent="0.25">
      <c r="A50" s="210"/>
      <c r="B50" s="211"/>
      <c r="C50" s="211"/>
      <c r="D50" s="211"/>
      <c r="E50" s="211"/>
      <c r="F50" s="211"/>
      <c r="G50" s="212"/>
    </row>
    <row r="51" spans="1:7" x14ac:dyDescent="0.25">
      <c r="A51" s="213"/>
      <c r="B51" s="214"/>
      <c r="C51" s="214"/>
      <c r="D51" s="214"/>
      <c r="E51" s="214"/>
      <c r="F51" s="214"/>
      <c r="G51" s="215"/>
    </row>
  </sheetData>
  <mergeCells count="2">
    <mergeCell ref="A2:G51"/>
    <mergeCell ref="A1:G1"/>
  </mergeCells>
  <pageMargins left="0.70866141732283472" right="0.70866141732283472" top="0.78740157480314965" bottom="0.78740157480314965" header="0.31496062992125984" footer="0.31496062992125984"/>
  <pageSetup paperSize="9" scale="110" orientation="portrait" r:id="rId1"/>
  <headerFooter>
    <oddHeader>&amp;LFreistaat Sachsen&amp;CFlächenzusammenstellung&amp;R&amp;A</oddHeader>
    <oddFooter>&amp;L&amp;F&amp;CSeite &amp;P&amp;Rgedruckt am 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Übersicht</vt:lpstr>
      <vt:lpstr>Keller</vt:lpstr>
      <vt:lpstr>EG</vt:lpstr>
      <vt:lpstr>1. OG</vt:lpstr>
      <vt:lpstr>2. OG</vt:lpstr>
      <vt:lpstr>3. OG </vt:lpstr>
      <vt:lpstr>DG</vt:lpstr>
      <vt:lpstr>Raumbezeichnung</vt:lpstr>
      <vt:lpstr>Einrichtungsinfos</vt:lpstr>
      <vt:lpstr>Anschriften</vt:lpstr>
      <vt:lpstr>Raum ABC</vt:lpstr>
      <vt:lpstr>'1. OG'!Druckbereich</vt:lpstr>
      <vt:lpstr>'2. OG'!Druckbereich</vt:lpstr>
      <vt:lpstr>'3. OG '!Druckbereich</vt:lpstr>
      <vt:lpstr>Anschriften!Druckbereich</vt:lpstr>
      <vt:lpstr>DG!Druckbereich</vt:lpstr>
      <vt:lpstr>EG!Druckbereich</vt:lpstr>
      <vt:lpstr>Einrichtungsinfos!Druckbereich</vt:lpstr>
      <vt:lpstr>Keller!Druckbereich</vt:lpstr>
      <vt:lpstr>Übersicht!Druckbereich</vt:lpstr>
    </vt:vector>
  </TitlesOfParts>
  <Company>MPilz.net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Chmelarz</dc:creator>
  <cp:lastModifiedBy>Ramona Mende</cp:lastModifiedBy>
  <cp:lastPrinted>2018-09-20T05:56:38Z</cp:lastPrinted>
  <dcterms:created xsi:type="dcterms:W3CDTF">2018-07-27T11:00:27Z</dcterms:created>
  <dcterms:modified xsi:type="dcterms:W3CDTF">2018-09-21T10:10:15Z</dcterms:modified>
</cp:coreProperties>
</file>